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Лист1!$A$1:$N$256</definedName>
  </definedNames>
  <calcPr calcId="152511" refMode="R1C1"/>
</workbook>
</file>

<file path=xl/calcChain.xml><?xml version="1.0" encoding="utf-8"?>
<calcChain xmlns="http://schemas.openxmlformats.org/spreadsheetml/2006/main">
  <c r="M220" i="1" l="1"/>
  <c r="N220" i="1" s="1"/>
  <c r="M106" i="1"/>
  <c r="N106" i="1" s="1"/>
  <c r="M103" i="1"/>
  <c r="M38" i="1" l="1"/>
  <c r="M148" i="1" l="1"/>
  <c r="N148" i="1" s="1"/>
  <c r="M151" i="1"/>
  <c r="N151" i="1" s="1"/>
  <c r="M150" i="1"/>
  <c r="N150" i="1" s="1"/>
  <c r="M149" i="1"/>
  <c r="N149" i="1" s="1"/>
  <c r="M145" i="1"/>
  <c r="N145" i="1" s="1"/>
  <c r="M143" i="1"/>
  <c r="N143" i="1" s="1"/>
  <c r="M198" i="1"/>
  <c r="N198" i="1" s="1"/>
  <c r="M203" i="1"/>
  <c r="N203" i="1" s="1"/>
  <c r="M193" i="1"/>
  <c r="N193" i="1" s="1"/>
  <c r="M190" i="1"/>
  <c r="N190" i="1" s="1"/>
  <c r="M180" i="1"/>
  <c r="N180" i="1" s="1"/>
  <c r="M182" i="1"/>
  <c r="N182" i="1" s="1"/>
  <c r="M181" i="1"/>
  <c r="N181" i="1" s="1"/>
  <c r="M179" i="1"/>
  <c r="N179" i="1" s="1"/>
  <c r="M178" i="1"/>
  <c r="N178" i="1" s="1"/>
  <c r="M177" i="1"/>
  <c r="N177" i="1" s="1"/>
  <c r="M176" i="1"/>
  <c r="N176" i="1" s="1"/>
  <c r="M175" i="1"/>
  <c r="N175" i="1" s="1"/>
  <c r="M136" i="1"/>
  <c r="N136" i="1" s="1"/>
  <c r="M128" i="1"/>
  <c r="N128" i="1" s="1"/>
  <c r="M135" i="1"/>
  <c r="N135" i="1" s="1"/>
  <c r="M62" i="1"/>
  <c r="N62" i="1" s="1"/>
  <c r="M79" i="1"/>
  <c r="N79" i="1" s="1"/>
  <c r="M56" i="1"/>
  <c r="N56" i="1" s="1"/>
  <c r="M46" i="1"/>
  <c r="N46" i="1" s="1"/>
  <c r="M45" i="1"/>
  <c r="N45" i="1" s="1"/>
  <c r="M32" i="1"/>
  <c r="N32" i="1" s="1"/>
  <c r="M30" i="1"/>
  <c r="N30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0" i="1"/>
  <c r="N20" i="1" s="1"/>
  <c r="M15" i="1"/>
  <c r="N15" i="1" s="1"/>
  <c r="M14" i="1"/>
  <c r="N14" i="1" s="1"/>
  <c r="M16" i="1"/>
  <c r="N16" i="1" s="1"/>
  <c r="M17" i="1"/>
  <c r="M18" i="1"/>
  <c r="N18" i="1" s="1"/>
  <c r="M19" i="1"/>
  <c r="N19" i="1" s="1"/>
  <c r="M21" i="1"/>
  <c r="N21" i="1" s="1"/>
  <c r="M22" i="1"/>
  <c r="N22" i="1" s="1"/>
  <c r="M29" i="1"/>
  <c r="N29" i="1" s="1"/>
  <c r="N17" i="1" l="1"/>
  <c r="M59" i="1"/>
  <c r="N59" i="1" s="1"/>
  <c r="N38" i="1" l="1"/>
  <c r="N39" i="1" s="1"/>
  <c r="M33" i="1" l="1"/>
  <c r="M34" i="1"/>
  <c r="N34" i="1" s="1"/>
  <c r="M35" i="1"/>
  <c r="N35" i="1" s="1"/>
  <c r="M36" i="1"/>
  <c r="N36" i="1" s="1"/>
  <c r="M40" i="1"/>
  <c r="N40" i="1" s="1"/>
  <c r="M41" i="1"/>
  <c r="N41" i="1" s="1"/>
  <c r="M42" i="1"/>
  <c r="N42" i="1" s="1"/>
  <c r="M43" i="1"/>
  <c r="N43" i="1" s="1"/>
  <c r="M44" i="1"/>
  <c r="N44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7" i="1"/>
  <c r="N57" i="1" s="1"/>
  <c r="M60" i="1"/>
  <c r="N60" i="1" s="1"/>
  <c r="M61" i="1"/>
  <c r="N61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81" i="1"/>
  <c r="N81" i="1" s="1"/>
  <c r="M82" i="1"/>
  <c r="N82" i="1" s="1"/>
  <c r="M83" i="1"/>
  <c r="N83" i="1" s="1"/>
  <c r="M84" i="1"/>
  <c r="N84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100" i="1"/>
  <c r="N100" i="1" s="1"/>
  <c r="M101" i="1"/>
  <c r="N101" i="1" s="1"/>
  <c r="M102" i="1"/>
  <c r="N102" i="1" s="1"/>
  <c r="N103" i="1"/>
  <c r="M105" i="1"/>
  <c r="N105" i="1" s="1"/>
  <c r="M104" i="1"/>
  <c r="N104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4" i="1"/>
  <c r="N144" i="1" s="1"/>
  <c r="M146" i="1"/>
  <c r="N146" i="1" s="1"/>
  <c r="M147" i="1"/>
  <c r="N147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1" i="1"/>
  <c r="N191" i="1" s="1"/>
  <c r="M192" i="1"/>
  <c r="N192" i="1" s="1"/>
  <c r="M194" i="1"/>
  <c r="N194" i="1" s="1"/>
  <c r="M195" i="1"/>
  <c r="N195" i="1" s="1"/>
  <c r="M196" i="1"/>
  <c r="N196" i="1" s="1"/>
  <c r="M197" i="1"/>
  <c r="N197" i="1" s="1"/>
  <c r="M199" i="1"/>
  <c r="N199" i="1" s="1"/>
  <c r="M200" i="1"/>
  <c r="N200" i="1" s="1"/>
  <c r="M201" i="1"/>
  <c r="N201" i="1" s="1"/>
  <c r="M202" i="1"/>
  <c r="N202" i="1" s="1"/>
  <c r="M204" i="1"/>
  <c r="N204" i="1" s="1"/>
  <c r="M205" i="1"/>
  <c r="N205" i="1" s="1"/>
  <c r="M206" i="1"/>
  <c r="N206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N33" i="1" l="1"/>
  <c r="M253" i="1"/>
  <c r="M254" i="1" s="1"/>
</calcChain>
</file>

<file path=xl/sharedStrings.xml><?xml version="1.0" encoding="utf-8"?>
<sst xmlns="http://schemas.openxmlformats.org/spreadsheetml/2006/main" count="1213" uniqueCount="550">
  <si>
    <t>119270, ГОРОД МОСКВА, УЛИЦА ЛУЖНЕЦКАЯ НАБЕРЕЖНАЯ, 2/4 стр. 44.</t>
  </si>
  <si>
    <t>Введите в это поле Вашу скидку</t>
  </si>
  <si>
    <t>Ссылка</t>
  </si>
  <si>
    <t>Артикул</t>
  </si>
  <si>
    <t>Наименование</t>
  </si>
  <si>
    <t>Фасовка</t>
  </si>
  <si>
    <t>Дюйм</t>
  </si>
  <si>
    <t>Залпов</t>
  </si>
  <si>
    <t>Кол-во</t>
  </si>
  <si>
    <t>Сумма</t>
  </si>
  <si>
    <t>товара</t>
  </si>
  <si>
    <t xml:space="preserve">ссылка  </t>
  </si>
  <si>
    <t>РК1106</t>
  </si>
  <si>
    <t>Корсар 1</t>
  </si>
  <si>
    <t>-</t>
  </si>
  <si>
    <t>РК1107</t>
  </si>
  <si>
    <t>Весёлый Роджер</t>
  </si>
  <si>
    <t>РК1108</t>
  </si>
  <si>
    <t>Вжик</t>
  </si>
  <si>
    <t>РК1202</t>
  </si>
  <si>
    <t>РК1301</t>
  </si>
  <si>
    <t>РК1302</t>
  </si>
  <si>
    <t>Дублон</t>
  </si>
  <si>
    <t>РК1400</t>
  </si>
  <si>
    <t>РК1600</t>
  </si>
  <si>
    <t>Корсар 6</t>
  </si>
  <si>
    <t>РК1800</t>
  </si>
  <si>
    <t>Корсар 8</t>
  </si>
  <si>
    <t>РК1810</t>
  </si>
  <si>
    <t>РК1820</t>
  </si>
  <si>
    <t>Блек - Джек</t>
  </si>
  <si>
    <t xml:space="preserve"> </t>
  </si>
  <si>
    <t>РК2020</t>
  </si>
  <si>
    <t>Молния</t>
  </si>
  <si>
    <t>РК2030</t>
  </si>
  <si>
    <t>Триумф</t>
  </si>
  <si>
    <t>РК2050</t>
  </si>
  <si>
    <t>Торнадо</t>
  </si>
  <si>
    <t>РК2060</t>
  </si>
  <si>
    <t>Катрин</t>
  </si>
  <si>
    <t>ВРАЩАЮЩИЕСЯ И ЛЕТАЮЩИЕ ФЕЙЕРВЕРКИ</t>
  </si>
  <si>
    <t>РК3020</t>
  </si>
  <si>
    <t>Лимонка (с чекой)</t>
  </si>
  <si>
    <t>РК3030</t>
  </si>
  <si>
    <t>Супер Вжик</t>
  </si>
  <si>
    <t>РК3110</t>
  </si>
  <si>
    <t>Весёлые пчёлы</t>
  </si>
  <si>
    <t>РК3140</t>
  </si>
  <si>
    <t>Мохнатый шмель</t>
  </si>
  <si>
    <t>РК3150</t>
  </si>
  <si>
    <t>РК4012</t>
  </si>
  <si>
    <t>Федя</t>
  </si>
  <si>
    <t>РК4020</t>
  </si>
  <si>
    <t>РК4030</t>
  </si>
  <si>
    <t>Радужный</t>
  </si>
  <si>
    <t>РК4040</t>
  </si>
  <si>
    <t>РК4050</t>
  </si>
  <si>
    <t>РК4060</t>
  </si>
  <si>
    <t>РК4070</t>
  </si>
  <si>
    <t>РК4080</t>
  </si>
  <si>
    <t>РК5004</t>
  </si>
  <si>
    <t>Тридцаточка</t>
  </si>
  <si>
    <t>РК5005</t>
  </si>
  <si>
    <t>Искорка</t>
  </si>
  <si>
    <t>РК5007</t>
  </si>
  <si>
    <t>Ромашка</t>
  </si>
  <si>
    <t>РК5008</t>
  </si>
  <si>
    <t>Фиалка</t>
  </si>
  <si>
    <t>РК5009</t>
  </si>
  <si>
    <t>Колизей</t>
  </si>
  <si>
    <t>РК5010</t>
  </si>
  <si>
    <t>Ширли Мырли</t>
  </si>
  <si>
    <t>РК5012</t>
  </si>
  <si>
    <t>РК5020</t>
  </si>
  <si>
    <t>Каламбур</t>
  </si>
  <si>
    <t>РК5030</t>
  </si>
  <si>
    <t>РК5510</t>
  </si>
  <si>
    <t>Гром и Молния</t>
  </si>
  <si>
    <t>0,8"</t>
  </si>
  <si>
    <t>РК5520</t>
  </si>
  <si>
    <t>Огонь и Град</t>
  </si>
  <si>
    <t>РК5610</t>
  </si>
  <si>
    <t>Римские Забавы</t>
  </si>
  <si>
    <t>1,0"</t>
  </si>
  <si>
    <t>РК5620</t>
  </si>
  <si>
    <t>Дюймовочка</t>
  </si>
  <si>
    <t>РК5710</t>
  </si>
  <si>
    <t>Раскат небес</t>
  </si>
  <si>
    <t>РК5712</t>
  </si>
  <si>
    <t>Калейдоскоп</t>
  </si>
  <si>
    <t>ФЕСТИВАЛЬНЫЕ ШАРЫ</t>
  </si>
  <si>
    <t>РК6010</t>
  </si>
  <si>
    <t>Катапульта</t>
  </si>
  <si>
    <t>РК6020</t>
  </si>
  <si>
    <t>Чёрный орех</t>
  </si>
  <si>
    <t>РК6030</t>
  </si>
  <si>
    <t>Булава</t>
  </si>
  <si>
    <t>2,0"</t>
  </si>
  <si>
    <t>РК6040</t>
  </si>
  <si>
    <t>Гаубица</t>
  </si>
  <si>
    <t>2,5"</t>
  </si>
  <si>
    <t>МОДУЛЬНЫЕ БАТАРЕИ САЛЮТОВ</t>
  </si>
  <si>
    <t>РК7015</t>
  </si>
  <si>
    <t>Аквамарин</t>
  </si>
  <si>
    <t>РК7025</t>
  </si>
  <si>
    <t>Маленький принц</t>
  </si>
  <si>
    <t>РК7035</t>
  </si>
  <si>
    <t>Красавчик</t>
  </si>
  <si>
    <t>РК7320</t>
  </si>
  <si>
    <t>Хлопни</t>
  </si>
  <si>
    <t>Ба-Бах</t>
  </si>
  <si>
    <t>РК7662</t>
  </si>
  <si>
    <t>Новогодний подарок</t>
  </si>
  <si>
    <t>РК7664</t>
  </si>
  <si>
    <t>С Новым годом</t>
  </si>
  <si>
    <t>РК7682</t>
  </si>
  <si>
    <t>РК7688</t>
  </si>
  <si>
    <t>БАТАРЕИ САЛЮТОВ</t>
  </si>
  <si>
    <t>Балет</t>
  </si>
  <si>
    <t>РК7077</t>
  </si>
  <si>
    <t>Пешка</t>
  </si>
  <si>
    <t>РК7078</t>
  </si>
  <si>
    <t>за-ЖГИ</t>
  </si>
  <si>
    <t>РК7080</t>
  </si>
  <si>
    <t>Флешка</t>
  </si>
  <si>
    <t>РК7082</t>
  </si>
  <si>
    <t>Фишка</t>
  </si>
  <si>
    <t>РК7085</t>
  </si>
  <si>
    <t>Изюминка</t>
  </si>
  <si>
    <t>РК7086</t>
  </si>
  <si>
    <t>Улыбка</t>
  </si>
  <si>
    <t>РК7087</t>
  </si>
  <si>
    <t>РК7093</t>
  </si>
  <si>
    <t>Снежок</t>
  </si>
  <si>
    <t>РК7094</t>
  </si>
  <si>
    <t>Снеговик</t>
  </si>
  <si>
    <t>Дин-Дон</t>
  </si>
  <si>
    <t>РК7106</t>
  </si>
  <si>
    <t>Гаджет</t>
  </si>
  <si>
    <t>Тандем</t>
  </si>
  <si>
    <t>РК7111</t>
  </si>
  <si>
    <t>Сахарок</t>
  </si>
  <si>
    <t>РК7112</t>
  </si>
  <si>
    <t>Снежная Королева</t>
  </si>
  <si>
    <t>РК7120</t>
  </si>
  <si>
    <t>Винтаж</t>
  </si>
  <si>
    <t>РК7121</t>
  </si>
  <si>
    <t>Дежа Вю</t>
  </si>
  <si>
    <t>Снег в Африке</t>
  </si>
  <si>
    <t>РК7131</t>
  </si>
  <si>
    <t>Соловей разбойник</t>
  </si>
  <si>
    <t>РК7132</t>
  </si>
  <si>
    <t>Эльфийцы</t>
  </si>
  <si>
    <t>РК7135</t>
  </si>
  <si>
    <t>Снегурка</t>
  </si>
  <si>
    <t>РК7140</t>
  </si>
  <si>
    <t>На счастье</t>
  </si>
  <si>
    <t>РК7142</t>
  </si>
  <si>
    <t>Форсаж</t>
  </si>
  <si>
    <t>РК7148</t>
  </si>
  <si>
    <t>Мороз красный нос</t>
  </si>
  <si>
    <t>РК7152</t>
  </si>
  <si>
    <t>РК7155</t>
  </si>
  <si>
    <t>Корпоративочка</t>
  </si>
  <si>
    <t>РК7161</t>
  </si>
  <si>
    <t>Джокер</t>
  </si>
  <si>
    <t>РК7162</t>
  </si>
  <si>
    <t>Солнце Ацтеков</t>
  </si>
  <si>
    <t>РК7163</t>
  </si>
  <si>
    <t>Зимушка-Зима</t>
  </si>
  <si>
    <t>РК7180</t>
  </si>
  <si>
    <t>На все 100</t>
  </si>
  <si>
    <t>РК7181</t>
  </si>
  <si>
    <t>Эгоист</t>
  </si>
  <si>
    <t>РК7182</t>
  </si>
  <si>
    <t>Шампань</t>
  </si>
  <si>
    <t>РК7183</t>
  </si>
  <si>
    <t>РК7184</t>
  </si>
  <si>
    <t>РК7185</t>
  </si>
  <si>
    <t>РК7186</t>
  </si>
  <si>
    <t>Новогодний переполох</t>
  </si>
  <si>
    <t>РК7187</t>
  </si>
  <si>
    <t>Новогодний карнавал</t>
  </si>
  <si>
    <t>РК7188</t>
  </si>
  <si>
    <t>Диканька</t>
  </si>
  <si>
    <t>РК7189</t>
  </si>
  <si>
    <t>Взрыв эмоций</t>
  </si>
  <si>
    <t>РК7191</t>
  </si>
  <si>
    <t>Рок-н-Ролл</t>
  </si>
  <si>
    <t>РК7205</t>
  </si>
  <si>
    <t>Заводной</t>
  </si>
  <si>
    <t>РК7220</t>
  </si>
  <si>
    <t>12 месяцев</t>
  </si>
  <si>
    <t>РК7311</t>
  </si>
  <si>
    <t>Время желаний</t>
  </si>
  <si>
    <t>РК7312</t>
  </si>
  <si>
    <t>Феникс</t>
  </si>
  <si>
    <t>РК7313</t>
  </si>
  <si>
    <t>Загадка</t>
  </si>
  <si>
    <t>РК7314</t>
  </si>
  <si>
    <t>Влюблённые Сердца</t>
  </si>
  <si>
    <t>РК7315</t>
  </si>
  <si>
    <t>Новогод</t>
  </si>
  <si>
    <t>Очарование</t>
  </si>
  <si>
    <t>РК7336</t>
  </si>
  <si>
    <t>Новогодний Отрыв</t>
  </si>
  <si>
    <t>РК7340</t>
  </si>
  <si>
    <t>Для любимой</t>
  </si>
  <si>
    <t>РК7342</t>
  </si>
  <si>
    <t>Веселые снежки</t>
  </si>
  <si>
    <t>РК7347</t>
  </si>
  <si>
    <t>Веселуха</t>
  </si>
  <si>
    <t>РК7350</t>
  </si>
  <si>
    <t>Магия света</t>
  </si>
  <si>
    <t>РК7360</t>
  </si>
  <si>
    <t>Мулен Руж</t>
  </si>
  <si>
    <t>РК7370</t>
  </si>
  <si>
    <t>Разгуляй</t>
  </si>
  <si>
    <t>РК7371</t>
  </si>
  <si>
    <t>Тирамису</t>
  </si>
  <si>
    <t>РК7375</t>
  </si>
  <si>
    <t>Большой куш</t>
  </si>
  <si>
    <t>РК7380</t>
  </si>
  <si>
    <t>Шик и Блеск</t>
  </si>
  <si>
    <t>РК7420</t>
  </si>
  <si>
    <t>Ночь перед рождеством</t>
  </si>
  <si>
    <t>РК7422</t>
  </si>
  <si>
    <t>Новогодний гудеж</t>
  </si>
  <si>
    <t>РК7610</t>
  </si>
  <si>
    <t>Астерикс</t>
  </si>
  <si>
    <t>РК7630</t>
  </si>
  <si>
    <t>Шедевр</t>
  </si>
  <si>
    <t>от Деда Мороза</t>
  </si>
  <si>
    <t>РК7668</t>
  </si>
  <si>
    <t>УХ-ТЫ!</t>
  </si>
  <si>
    <t>РК7680</t>
  </si>
  <si>
    <t>Троян</t>
  </si>
  <si>
    <t>РК8047</t>
  </si>
  <si>
    <t>Веселые снеговики</t>
  </si>
  <si>
    <t>РК8048</t>
  </si>
  <si>
    <t>Все включено</t>
  </si>
  <si>
    <t>РК8049</t>
  </si>
  <si>
    <t>Крем-Брюле</t>
  </si>
  <si>
    <t>РК8050</t>
  </si>
  <si>
    <t>Калинка-Малинка</t>
  </si>
  <si>
    <t>0.8"/1.25"</t>
  </si>
  <si>
    <t>РК8055</t>
  </si>
  <si>
    <t>Всеселые горки</t>
  </si>
  <si>
    <t>РК8070</t>
  </si>
  <si>
    <t>Глинтвейн</t>
  </si>
  <si>
    <t>РК8071</t>
  </si>
  <si>
    <t>Король вечеринок</t>
  </si>
  <si>
    <t>РК8072</t>
  </si>
  <si>
    <t>Новогоднее настроение</t>
  </si>
  <si>
    <t>РК8074</t>
  </si>
  <si>
    <t>На Бис</t>
  </si>
  <si>
    <t>РК8079</t>
  </si>
  <si>
    <t>Сюрпрайз</t>
  </si>
  <si>
    <t>РК8081</t>
  </si>
  <si>
    <t>0.8" / 1.0"</t>
  </si>
  <si>
    <t>РК8082</t>
  </si>
  <si>
    <t>РК8083</t>
  </si>
  <si>
    <t>Властелин колец</t>
  </si>
  <si>
    <t>РК8084</t>
  </si>
  <si>
    <t>Сердце Дракона</t>
  </si>
  <si>
    <t>РК8085</t>
  </si>
  <si>
    <t>Домоседы</t>
  </si>
  <si>
    <t>РК8777</t>
  </si>
  <si>
    <t>Царский</t>
  </si>
  <si>
    <t>РК8075</t>
  </si>
  <si>
    <t>Полный улет</t>
  </si>
  <si>
    <t>РК8076</t>
  </si>
  <si>
    <t>Отжигай</t>
  </si>
  <si>
    <t>РК8078</t>
  </si>
  <si>
    <t>Рад стараться</t>
  </si>
  <si>
    <t>РК8040</t>
  </si>
  <si>
    <t>Любовь-Морковь</t>
  </si>
  <si>
    <t>РК8045</t>
  </si>
  <si>
    <t>Без тормозов</t>
  </si>
  <si>
    <t>РК8073</t>
  </si>
  <si>
    <t xml:space="preserve">                  БАТАРЕИ САЛЮТОВ 1.5" / 2.0"</t>
  </si>
  <si>
    <t>РК9020</t>
  </si>
  <si>
    <t>РК9030</t>
  </si>
  <si>
    <t>РК9040</t>
  </si>
  <si>
    <t>Гаврила</t>
  </si>
  <si>
    <t>Малышка</t>
  </si>
  <si>
    <t>РК5650</t>
  </si>
  <si>
    <t>Румба</t>
  </si>
  <si>
    <t>1,2"</t>
  </si>
  <si>
    <t xml:space="preserve">   РК7099</t>
  </si>
  <si>
    <t xml:space="preserve">   РК7100</t>
  </si>
  <si>
    <t xml:space="preserve">Сумма заказа </t>
  </si>
  <si>
    <t>Русский салют</t>
  </si>
  <si>
    <t>Бам-Бум</t>
  </si>
  <si>
    <t>Гуляй, Вася!</t>
  </si>
  <si>
    <t>Дуня</t>
  </si>
  <si>
    <t>Клубничка</t>
  </si>
  <si>
    <t>Смайлик</t>
  </si>
  <si>
    <t>Ягодка</t>
  </si>
  <si>
    <t>Дуэт</t>
  </si>
  <si>
    <t>Тусовка</t>
  </si>
  <si>
    <t>Умка</t>
  </si>
  <si>
    <t>Дождик</t>
  </si>
  <si>
    <t>Смешинка</t>
  </si>
  <si>
    <t>Алхимик</t>
  </si>
  <si>
    <t>Алладин</t>
  </si>
  <si>
    <t>Вовочка</t>
  </si>
  <si>
    <t>Мажор</t>
  </si>
  <si>
    <t>3/9 Царство</t>
  </si>
  <si>
    <t>РК4015</t>
  </si>
  <si>
    <t>Гномик</t>
  </si>
  <si>
    <t>Цена за</t>
  </si>
  <si>
    <t>коробку</t>
  </si>
  <si>
    <t>КОМБИНИРОВАННЫЕ</t>
  </si>
  <si>
    <t>РК6050</t>
  </si>
  <si>
    <t>РК6052</t>
  </si>
  <si>
    <t>007</t>
  </si>
  <si>
    <t>РК6054</t>
  </si>
  <si>
    <t>РК6060</t>
  </si>
  <si>
    <t>РК6062</t>
  </si>
  <si>
    <t>РК6064</t>
  </si>
  <si>
    <t>РК6070</t>
  </si>
  <si>
    <t>РК6072</t>
  </si>
  <si>
    <t>РК6074</t>
  </si>
  <si>
    <t>РК6076</t>
  </si>
  <si>
    <t>РК6082</t>
  </si>
  <si>
    <t>РК6084</t>
  </si>
  <si>
    <t>РК6078</t>
  </si>
  <si>
    <t>РК7128</t>
  </si>
  <si>
    <t>РК7678</t>
  </si>
  <si>
    <t>ссылка</t>
  </si>
  <si>
    <t>Ни у-ху себе!</t>
  </si>
  <si>
    <t>Чумачечий</t>
  </si>
  <si>
    <t>Маска</t>
  </si>
  <si>
    <t>РК7114</t>
  </si>
  <si>
    <t>Супер - пупер!</t>
  </si>
  <si>
    <t>Флюид</t>
  </si>
  <si>
    <t>Стиляги</t>
  </si>
  <si>
    <t>Молодёжка</t>
  </si>
  <si>
    <t>1,75"</t>
  </si>
  <si>
    <t>РК1105</t>
  </si>
  <si>
    <t>Талисман</t>
  </si>
  <si>
    <t>РК5014</t>
  </si>
  <si>
    <t>Эврика</t>
  </si>
  <si>
    <t>РК5016</t>
  </si>
  <si>
    <t>Прометей</t>
  </si>
  <si>
    <t>Пятьнашка</t>
  </si>
  <si>
    <t>РК7107</t>
  </si>
  <si>
    <t>РК7110</t>
  </si>
  <si>
    <t>Свистуны</t>
  </si>
  <si>
    <t>РК7151</t>
  </si>
  <si>
    <t>Давай! Давай!</t>
  </si>
  <si>
    <t>РК7165</t>
  </si>
  <si>
    <t>РК7170</t>
  </si>
  <si>
    <t>Для влюбленных</t>
  </si>
  <si>
    <t>Бэз бокала Нэт вокала</t>
  </si>
  <si>
    <t>РК7190</t>
  </si>
  <si>
    <t>300 Спартанцев</t>
  </si>
  <si>
    <t>ХалЯва</t>
  </si>
  <si>
    <t>Хайп!</t>
  </si>
  <si>
    <t>РК7335</t>
  </si>
  <si>
    <t>Шуры - Муры</t>
  </si>
  <si>
    <t>РК7338</t>
  </si>
  <si>
    <t>Аве МНЕ!</t>
  </si>
  <si>
    <t>РК7345</t>
  </si>
  <si>
    <t>РК7363</t>
  </si>
  <si>
    <t>Девятьнашка</t>
  </si>
  <si>
    <t>РК7365</t>
  </si>
  <si>
    <t>Гуляночка</t>
  </si>
  <si>
    <t>РК7684</t>
  </si>
  <si>
    <t>Не дразни папу!</t>
  </si>
  <si>
    <t>РК7686</t>
  </si>
  <si>
    <t>Дочки - Сыночки</t>
  </si>
  <si>
    <t>РК8042</t>
  </si>
  <si>
    <t>Валера</t>
  </si>
  <si>
    <t>РК8043</t>
  </si>
  <si>
    <t>Первачок</t>
  </si>
  <si>
    <t>РК8044</t>
  </si>
  <si>
    <t>РК8057</t>
  </si>
  <si>
    <t>Веселая компания</t>
  </si>
  <si>
    <t>РК8060</t>
  </si>
  <si>
    <t>Позитив</t>
  </si>
  <si>
    <t>РК8062</t>
  </si>
  <si>
    <t>Виталита</t>
  </si>
  <si>
    <t>Цацки - Пецки</t>
  </si>
  <si>
    <t>РК8080</t>
  </si>
  <si>
    <t>Финти Перцевый</t>
  </si>
  <si>
    <t>РК8284</t>
  </si>
  <si>
    <t>РК8301</t>
  </si>
  <si>
    <t>РК8302</t>
  </si>
  <si>
    <t>Диво Дивное</t>
  </si>
  <si>
    <t>РК8304</t>
  </si>
  <si>
    <t>Все Хоккей</t>
  </si>
  <si>
    <t>РК8402</t>
  </si>
  <si>
    <t>Элитный</t>
  </si>
  <si>
    <t>РК8404</t>
  </si>
  <si>
    <t>Императорский</t>
  </si>
  <si>
    <t>РК8408</t>
  </si>
  <si>
    <t>Перестройка</t>
  </si>
  <si>
    <t>РК8555</t>
  </si>
  <si>
    <t>Просто - ЦАРЬ</t>
  </si>
  <si>
    <t>РК8778</t>
  </si>
  <si>
    <t>VIP салют</t>
  </si>
  <si>
    <t>РК9022</t>
  </si>
  <si>
    <t>Буся</t>
  </si>
  <si>
    <t>РК9024</t>
  </si>
  <si>
    <t>Марфа</t>
  </si>
  <si>
    <t>РК9026</t>
  </si>
  <si>
    <t>Меня будить!</t>
  </si>
  <si>
    <t>ПЕТАРДЫ</t>
  </si>
  <si>
    <t xml:space="preserve">                РАКЕТЫ</t>
  </si>
  <si>
    <t xml:space="preserve">                  ФОНТАНЫ</t>
  </si>
  <si>
    <t xml:space="preserve">          РИМСКИЕ СВЕЧИ</t>
  </si>
  <si>
    <t xml:space="preserve">                                   ФОНТАН + САЛЮТ</t>
  </si>
  <si>
    <t>мин. ед.</t>
  </si>
  <si>
    <t xml:space="preserve">Веер - Пуль                   </t>
  </si>
  <si>
    <t>Свадьба в Малиновке</t>
  </si>
  <si>
    <t xml:space="preserve">Соблазн                          </t>
  </si>
  <si>
    <t xml:space="preserve">Полный экстаз              </t>
  </si>
  <si>
    <t xml:space="preserve">Крылья Удачи                </t>
  </si>
  <si>
    <t xml:space="preserve">Зашибись                       </t>
  </si>
  <si>
    <t>Тамогавк</t>
  </si>
  <si>
    <t>Тарталетка (настольный)</t>
  </si>
  <si>
    <t>Тутти-Фрути</t>
  </si>
  <si>
    <t>Пируэт</t>
  </si>
  <si>
    <t>РК7331</t>
  </si>
  <si>
    <t>РК7334</t>
  </si>
  <si>
    <t>РК7333</t>
  </si>
  <si>
    <t>РК7332</t>
  </si>
  <si>
    <r>
      <rPr>
        <b/>
        <u/>
        <sz val="12"/>
        <color rgb="FF3333FF"/>
        <rFont val="Garamond"/>
        <family val="1"/>
        <charset val="204"/>
      </rPr>
      <t xml:space="preserve">ссылка </t>
    </r>
    <r>
      <rPr>
        <b/>
        <i/>
        <u/>
        <sz val="12"/>
        <color rgb="FF3333FF"/>
        <rFont val="Garamond"/>
        <family val="1"/>
        <charset val="204"/>
      </rPr>
      <t xml:space="preserve"> </t>
    </r>
  </si>
  <si>
    <t>блок в кор</t>
  </si>
  <si>
    <t>штук в упак</t>
  </si>
  <si>
    <t>упак в блоке</t>
  </si>
  <si>
    <t>30</t>
  </si>
  <si>
    <t>20</t>
  </si>
  <si>
    <t>25</t>
  </si>
  <si>
    <t>16</t>
  </si>
  <si>
    <t>100</t>
  </si>
  <si>
    <t>50</t>
  </si>
  <si>
    <t>60</t>
  </si>
  <si>
    <t>36</t>
  </si>
  <si>
    <t>18</t>
  </si>
  <si>
    <t>48</t>
  </si>
  <si>
    <t>10</t>
  </si>
  <si>
    <t>24</t>
  </si>
  <si>
    <t>12</t>
  </si>
  <si>
    <t>150</t>
  </si>
  <si>
    <t>8</t>
  </si>
  <si>
    <t>15</t>
  </si>
  <si>
    <t>6</t>
  </si>
  <si>
    <t>96</t>
  </si>
  <si>
    <t>2</t>
  </si>
  <si>
    <t>1</t>
  </si>
  <si>
    <t>Цена за тр.</t>
  </si>
  <si>
    <r>
      <rPr>
        <b/>
        <sz val="16"/>
        <color rgb="FFFF0000"/>
        <rFont val="Calibri"/>
        <family val="2"/>
        <charset val="204"/>
        <scheme val="minor"/>
      </rPr>
      <t>Сумма заказа со скидкой</t>
    </r>
    <r>
      <rPr>
        <b/>
        <sz val="18"/>
        <color rgb="FFFF0000"/>
        <rFont val="Calibri"/>
        <family val="2"/>
        <charset val="204"/>
        <scheme val="minor"/>
      </rPr>
      <t xml:space="preserve">   </t>
    </r>
  </si>
  <si>
    <t>4</t>
  </si>
  <si>
    <t>3</t>
  </si>
  <si>
    <r>
      <rPr>
        <b/>
        <u/>
        <sz val="12"/>
        <color rgb="FF3333FF"/>
        <rFont val="Garamond"/>
        <family val="1"/>
        <charset val="204"/>
      </rPr>
      <t>ссылка</t>
    </r>
    <r>
      <rPr>
        <u/>
        <sz val="12"/>
        <color rgb="FF3333FF"/>
        <rFont val="Calibri"/>
        <family val="2"/>
        <charset val="204"/>
      </rPr>
      <t xml:space="preserve">  </t>
    </r>
  </si>
  <si>
    <r>
      <rPr>
        <b/>
        <u/>
        <sz val="12"/>
        <color rgb="FF3333FF"/>
        <rFont val="Garamond"/>
        <family val="1"/>
        <charset val="204"/>
      </rPr>
      <t xml:space="preserve">ссылка </t>
    </r>
    <r>
      <rPr>
        <u/>
        <sz val="12"/>
        <color rgb="FF3333FF"/>
        <rFont val="Calibri"/>
        <family val="2"/>
        <charset val="204"/>
      </rPr>
      <t xml:space="preserve"> </t>
    </r>
  </si>
  <si>
    <r>
      <rPr>
        <b/>
        <u/>
        <sz val="12"/>
        <color rgb="FF3333FF"/>
        <rFont val="Garamond"/>
        <family val="1"/>
        <charset val="204"/>
      </rPr>
      <t>ссылка</t>
    </r>
    <r>
      <rPr>
        <u/>
        <sz val="12"/>
        <color rgb="FF3333FF"/>
        <rFont val="Garamond"/>
        <family val="1"/>
        <charset val="204"/>
      </rPr>
      <t xml:space="preserve">  </t>
    </r>
  </si>
  <si>
    <t>РК1000</t>
  </si>
  <si>
    <t>РК1104</t>
  </si>
  <si>
    <t>Марганцовка</t>
  </si>
  <si>
    <t>Поп Корн</t>
  </si>
  <si>
    <t>Капер</t>
  </si>
  <si>
    <t>РК1818</t>
  </si>
  <si>
    <t>РК1830</t>
  </si>
  <si>
    <t>Супер бомба</t>
  </si>
  <si>
    <t>РК2005</t>
  </si>
  <si>
    <t>Набор ракет Микс</t>
  </si>
  <si>
    <t>Супер -Моль</t>
  </si>
  <si>
    <t>РК3160</t>
  </si>
  <si>
    <t>Супер Бабочка</t>
  </si>
  <si>
    <t>Хэнкок</t>
  </si>
  <si>
    <t>Ария</t>
  </si>
  <si>
    <t>РК4075</t>
  </si>
  <si>
    <t>Монте Кристо</t>
  </si>
  <si>
    <t>РК5003</t>
  </si>
  <si>
    <t>РК5006</t>
  </si>
  <si>
    <t>РК5800</t>
  </si>
  <si>
    <t>Армата</t>
  </si>
  <si>
    <t>РК7122</t>
  </si>
  <si>
    <t>Дядя Ваня</t>
  </si>
  <si>
    <t>РК7156</t>
  </si>
  <si>
    <t>РК7316</t>
  </si>
  <si>
    <t>Морозко</t>
  </si>
  <si>
    <t>РК7318</t>
  </si>
  <si>
    <t>Снегири</t>
  </si>
  <si>
    <t>РК7322</t>
  </si>
  <si>
    <t>Чародеи</t>
  </si>
  <si>
    <t>РК7324</t>
  </si>
  <si>
    <t>Покатушки</t>
  </si>
  <si>
    <t>РК7328</t>
  </si>
  <si>
    <t>Все Пучком</t>
  </si>
  <si>
    <t>РК7330</t>
  </si>
  <si>
    <t>Супер ХИТ</t>
  </si>
  <si>
    <t>РК7349</t>
  </si>
  <si>
    <t>Свистопляска</t>
  </si>
  <si>
    <t>РК3170</t>
  </si>
  <si>
    <t>РК3125</t>
  </si>
  <si>
    <t>РК1109</t>
  </si>
  <si>
    <t>Взмах крыльев</t>
  </si>
  <si>
    <t>Монпансье</t>
  </si>
  <si>
    <t>РК7124</t>
  </si>
  <si>
    <t>Агонь</t>
  </si>
  <si>
    <t>РК7146</t>
  </si>
  <si>
    <t>Ничесе</t>
  </si>
  <si>
    <t>РК7158</t>
  </si>
  <si>
    <t>Кайфуем</t>
  </si>
  <si>
    <t>РК7160</t>
  </si>
  <si>
    <t>Жига - Дрыга</t>
  </si>
  <si>
    <t>РК7327</t>
  </si>
  <si>
    <t>Опаньки</t>
  </si>
  <si>
    <t>РК7364</t>
  </si>
  <si>
    <t>Операция-Ы</t>
  </si>
  <si>
    <t>РК7385</t>
  </si>
  <si>
    <t>Х - Фактор</t>
  </si>
  <si>
    <t>РК7650</t>
  </si>
  <si>
    <t>Ништяк</t>
  </si>
  <si>
    <t>тел.:  +7 (926) 101-02-09</t>
  </si>
  <si>
    <t>тел.:  +7 (495) 290-92-15</t>
  </si>
  <si>
    <t>e-mail: vitaliypira@mail.ru</t>
  </si>
  <si>
    <t>WWW.OOORS.RU</t>
  </si>
  <si>
    <t>%</t>
  </si>
  <si>
    <t xml:space="preserve">Заказчик Ф.И.О. </t>
  </si>
  <si>
    <t>Телефон:</t>
  </si>
  <si>
    <t>Прайс-лист   2019-2020 год</t>
  </si>
  <si>
    <t>Сумма со скидкой</t>
  </si>
  <si>
    <t>0,7"</t>
  </si>
  <si>
    <t>0,3"</t>
  </si>
  <si>
    <t>0,4"</t>
  </si>
  <si>
    <t>1,5"</t>
  </si>
  <si>
    <t>0,5"</t>
  </si>
  <si>
    <t>0,6"</t>
  </si>
  <si>
    <t>1,25"</t>
  </si>
  <si>
    <t>0,8"/1,0"/1,25"</t>
  </si>
  <si>
    <t>0,8"/1,0"</t>
  </si>
  <si>
    <t>1,0"/1,25"</t>
  </si>
  <si>
    <t>1,25"/1,5"</t>
  </si>
  <si>
    <t>0,8"/1,25"</t>
  </si>
  <si>
    <t>0,8" / 1,0"</t>
  </si>
  <si>
    <t>Корсар 1 (фиолет)</t>
  </si>
  <si>
    <t xml:space="preserve">Корсар 2 </t>
  </si>
  <si>
    <t>Корсар 3</t>
  </si>
  <si>
    <t>Корсар 4</t>
  </si>
  <si>
    <t xml:space="preserve">ссылка </t>
  </si>
  <si>
    <t>РК3010</t>
  </si>
  <si>
    <t xml:space="preserve">Хлопающие шары </t>
  </si>
  <si>
    <t>Сокровища Майа</t>
  </si>
  <si>
    <t>Полный песец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</si>
</sst>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&quot;р.&quot;;[Red]#,##0.00&quot;р.&quot;"/>
    <numFmt numFmtId="165" formatCode="#,##0.00\ [$₽-419];[Red]#,##0.00\ [$₽-419]"/>
    <numFmt numFmtId="166" formatCode="#,##0.00\ &quot;₽&quot;;[Red]#,##0.00\ &quot;₽&quot;"/>
  </numFmts>
  <fonts count="55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Post"/>
      <charset val="204"/>
    </font>
    <font>
      <b/>
      <sz val="10"/>
      <name val="Post "/>
      <charset val="204"/>
    </font>
    <font>
      <b/>
      <sz val="13"/>
      <color indexed="60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2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18"/>
      <color rgb="FFFF0000"/>
      <name val="Browallia New"/>
      <family val="2"/>
    </font>
    <font>
      <b/>
      <sz val="18"/>
      <color rgb="FFFF0000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Garamond Полужирный"/>
      <charset val="204"/>
    </font>
    <font>
      <sz val="12"/>
      <color indexed="8"/>
      <name val="Garamond Полужирный"/>
      <charset val="204"/>
    </font>
    <font>
      <b/>
      <sz val="12"/>
      <name val="Garamond Полужирный"/>
      <charset val="204"/>
    </font>
    <font>
      <b/>
      <sz val="12"/>
      <color indexed="60"/>
      <name val="Garamond Полужирный"/>
      <charset val="204"/>
    </font>
    <font>
      <u/>
      <sz val="12"/>
      <color rgb="FF3333FF"/>
      <name val="Garamond Полужирный"/>
      <charset val="204"/>
    </font>
    <font>
      <b/>
      <u/>
      <sz val="12"/>
      <color rgb="FF3333FF"/>
      <name val="Garamond"/>
      <family val="1"/>
      <charset val="204"/>
    </font>
    <font>
      <b/>
      <i/>
      <u/>
      <sz val="12"/>
      <color rgb="FF3333FF"/>
      <name val="Garamond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rgb="FF3333FF"/>
      <name val="Calibri"/>
      <family val="2"/>
      <charset val="204"/>
    </font>
    <font>
      <sz val="12"/>
      <color rgb="FF3333FF"/>
      <name val="Garamond Полужирный"/>
      <charset val="204"/>
    </font>
    <font>
      <b/>
      <u/>
      <sz val="12"/>
      <color rgb="FF3333FF"/>
      <name val="Calibri"/>
      <family val="2"/>
      <charset val="204"/>
    </font>
    <font>
      <b/>
      <sz val="12"/>
      <color rgb="FF3333FF"/>
      <name val="Garamond Полужирный"/>
      <charset val="204"/>
    </font>
    <font>
      <b/>
      <sz val="12"/>
      <color rgb="FF3333FF"/>
      <name val="Post "/>
      <charset val="204"/>
    </font>
    <font>
      <u/>
      <sz val="12"/>
      <color rgb="FF3333FF"/>
      <name val="Garamond"/>
      <family val="1"/>
      <charset val="204"/>
    </font>
    <font>
      <b/>
      <sz val="12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indexed="12"/>
      <name val="Garamond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color rgb="FF0070C0"/>
      <name val="Garamond"/>
      <family val="1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44" fontId="47" fillId="0" borderId="0" applyFont="0" applyFill="0" applyBorder="0" applyAlignment="0" applyProtection="0"/>
  </cellStyleXfs>
  <cellXfs count="356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49" fontId="2" fillId="2" borderId="0" xfId="0" applyNumberFormat="1" applyFont="1" applyFill="1" applyAlignment="1"/>
    <xf numFmtId="0" fontId="12" fillId="4" borderId="0" xfId="2" applyFont="1" applyFill="1" applyBorder="1"/>
    <xf numFmtId="0" fontId="14" fillId="4" borderId="0" xfId="2" applyFont="1" applyFill="1" applyBorder="1"/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49" fontId="8" fillId="4" borderId="0" xfId="0" applyNumberFormat="1" applyFont="1" applyFill="1" applyBorder="1" applyAlignment="1"/>
    <xf numFmtId="0" fontId="9" fillId="4" borderId="0" xfId="0" applyFont="1" applyFill="1" applyBorder="1" applyAlignment="1"/>
    <xf numFmtId="0" fontId="14" fillId="0" borderId="12" xfId="0" applyFont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 wrapText="1"/>
    </xf>
    <xf numFmtId="49" fontId="15" fillId="3" borderId="10" xfId="0" applyNumberFormat="1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49" fontId="15" fillId="3" borderId="13" xfId="0" applyNumberFormat="1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/>
    <xf numFmtId="0" fontId="15" fillId="3" borderId="12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/>
    </xf>
    <xf numFmtId="0" fontId="15" fillId="0" borderId="17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4" borderId="0" xfId="0" applyFont="1" applyFill="1" applyAlignment="1"/>
    <xf numFmtId="0" fontId="6" fillId="4" borderId="0" xfId="0" applyFont="1" applyFill="1" applyAlignment="1"/>
    <xf numFmtId="0" fontId="0" fillId="0" borderId="0" xfId="0" applyFont="1" applyAlignment="1"/>
    <xf numFmtId="0" fontId="14" fillId="3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4" fillId="7" borderId="2" xfId="0" applyFont="1" applyFill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49" fontId="15" fillId="3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2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23" fillId="3" borderId="0" xfId="0" applyFont="1" applyFill="1" applyAlignment="1">
      <alignment vertical="center"/>
    </xf>
    <xf numFmtId="0" fontId="19" fillId="3" borderId="0" xfId="0" applyFont="1" applyFill="1" applyAlignment="1">
      <alignment vertical="top" wrapText="1"/>
    </xf>
    <xf numFmtId="0" fontId="23" fillId="3" borderId="2" xfId="0" applyFont="1" applyFill="1" applyBorder="1" applyAlignment="1">
      <alignment vertical="center"/>
    </xf>
    <xf numFmtId="0" fontId="0" fillId="0" borderId="2" xfId="0" applyBorder="1" applyAlignment="1"/>
    <xf numFmtId="0" fontId="23" fillId="3" borderId="0" xfId="0" applyFont="1" applyFill="1" applyBorder="1" applyAlignment="1">
      <alignment vertical="center"/>
    </xf>
    <xf numFmtId="0" fontId="0" fillId="8" borderId="2" xfId="0" applyFill="1" applyBorder="1" applyAlignment="1"/>
    <xf numFmtId="0" fontId="0" fillId="7" borderId="5" xfId="0" applyFill="1" applyBorder="1" applyAlignment="1">
      <alignment vertical="top"/>
    </xf>
    <xf numFmtId="0" fontId="13" fillId="7" borderId="5" xfId="0" applyFont="1" applyFill="1" applyBorder="1" applyAlignment="1">
      <alignment vertical="top"/>
    </xf>
    <xf numFmtId="0" fontId="23" fillId="12" borderId="2" xfId="0" applyFont="1" applyFill="1" applyBorder="1" applyAlignment="1">
      <alignment vertical="center"/>
    </xf>
    <xf numFmtId="0" fontId="26" fillId="7" borderId="5" xfId="0" applyFont="1" applyFill="1" applyBorder="1" applyAlignment="1">
      <alignment horizontal="left" vertical="top"/>
    </xf>
    <xf numFmtId="0" fontId="18" fillId="10" borderId="16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11" fillId="2" borderId="0" xfId="0" applyFont="1" applyFill="1" applyBorder="1" applyAlignment="1"/>
    <xf numFmtId="0" fontId="14" fillId="7" borderId="12" xfId="0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 vertical="top"/>
    </xf>
    <xf numFmtId="0" fontId="13" fillId="7" borderId="5" xfId="0" applyFont="1" applyFill="1" applyBorder="1" applyAlignment="1">
      <alignment horizontal="left" vertical="top"/>
    </xf>
    <xf numFmtId="0" fontId="14" fillId="7" borderId="17" xfId="0" applyFont="1" applyFill="1" applyBorder="1" applyAlignment="1">
      <alignment horizontal="center" vertical="top"/>
    </xf>
    <xf numFmtId="0" fontId="0" fillId="7" borderId="5" xfId="0" applyFill="1" applyBorder="1" applyAlignment="1">
      <alignment horizontal="left" vertical="top"/>
    </xf>
    <xf numFmtId="0" fontId="14" fillId="7" borderId="4" xfId="0" applyFont="1" applyFill="1" applyBorder="1" applyAlignment="1">
      <alignment horizontal="center" vertical="top"/>
    </xf>
    <xf numFmtId="0" fontId="14" fillId="7" borderId="18" xfId="0" applyFont="1" applyFill="1" applyBorder="1" applyAlignment="1">
      <alignment horizontal="center" vertical="top"/>
    </xf>
    <xf numFmtId="0" fontId="14" fillId="7" borderId="4" xfId="0" applyNumberFormat="1" applyFont="1" applyFill="1" applyBorder="1" applyAlignment="1">
      <alignment horizontal="center" vertical="top"/>
    </xf>
    <xf numFmtId="0" fontId="22" fillId="7" borderId="5" xfId="0" applyFont="1" applyFill="1" applyBorder="1" applyAlignment="1">
      <alignment vertical="top" wrapText="1"/>
    </xf>
    <xf numFmtId="0" fontId="14" fillId="7" borderId="24" xfId="0" applyFont="1" applyFill="1" applyBorder="1" applyAlignment="1">
      <alignment horizontal="center" vertical="top"/>
    </xf>
    <xf numFmtId="0" fontId="14" fillId="7" borderId="15" xfId="0" applyFont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 vertical="top"/>
    </xf>
    <xf numFmtId="0" fontId="14" fillId="7" borderId="11" xfId="0" applyFont="1" applyFill="1" applyBorder="1" applyAlignment="1">
      <alignment horizontal="center" vertical="top"/>
    </xf>
    <xf numFmtId="0" fontId="14" fillId="7" borderId="26" xfId="0" applyFont="1" applyFill="1" applyBorder="1" applyAlignment="1">
      <alignment horizontal="center" vertical="top"/>
    </xf>
    <xf numFmtId="0" fontId="14" fillId="7" borderId="27" xfId="0" applyFont="1" applyFill="1" applyBorder="1" applyAlignment="1">
      <alignment horizontal="center" vertical="top"/>
    </xf>
    <xf numFmtId="0" fontId="32" fillId="3" borderId="0" xfId="0" applyFont="1" applyFill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27" fillId="5" borderId="8" xfId="0" applyFont="1" applyFill="1" applyBorder="1" applyAlignment="1">
      <alignment vertical="center"/>
    </xf>
    <xf numFmtId="0" fontId="38" fillId="3" borderId="10" xfId="1" applyFont="1" applyFill="1" applyBorder="1" applyAlignment="1" applyProtection="1">
      <alignment horizontal="left" vertical="center"/>
    </xf>
    <xf numFmtId="0" fontId="30" fillId="8" borderId="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/>
    </xf>
    <xf numFmtId="0" fontId="37" fillId="3" borderId="10" xfId="1" applyFont="1" applyFill="1" applyBorder="1" applyAlignment="1" applyProtection="1">
      <alignment horizontal="left" vertical="center"/>
    </xf>
    <xf numFmtId="0" fontId="36" fillId="3" borderId="10" xfId="1" applyFont="1" applyFill="1" applyBorder="1" applyAlignment="1" applyProtection="1">
      <alignment horizontal="left" vertical="center"/>
    </xf>
    <xf numFmtId="0" fontId="46" fillId="7" borderId="4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37" fillId="3" borderId="10" xfId="1" applyFont="1" applyFill="1" applyBorder="1" applyAlignment="1" applyProtection="1">
      <alignment horizontal="left" vertical="top"/>
    </xf>
    <xf numFmtId="0" fontId="48" fillId="3" borderId="10" xfId="1" applyFont="1" applyFill="1" applyBorder="1" applyAlignment="1" applyProtection="1">
      <alignment horizontal="left" vertical="top"/>
    </xf>
    <xf numFmtId="0" fontId="48" fillId="3" borderId="10" xfId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top" wrapText="1"/>
    </xf>
    <xf numFmtId="44" fontId="0" fillId="9" borderId="5" xfId="0" applyNumberFormat="1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left" vertical="top" wrapText="1"/>
    </xf>
    <xf numFmtId="44" fontId="0" fillId="7" borderId="5" xfId="0" applyNumberFormat="1" applyFont="1" applyFill="1" applyBorder="1" applyAlignment="1">
      <alignment horizontal="center" vertical="top"/>
    </xf>
    <xf numFmtId="44" fontId="0" fillId="9" borderId="9" xfId="0" applyNumberFormat="1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3" borderId="21" xfId="0" applyFont="1" applyFill="1" applyBorder="1" applyAlignment="1">
      <alignment horizontal="left" vertical="top" wrapText="1"/>
    </xf>
    <xf numFmtId="4" fontId="17" fillId="4" borderId="0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44" fontId="0" fillId="7" borderId="5" xfId="0" applyNumberFormat="1" applyFill="1" applyBorder="1" applyAlignment="1">
      <alignment horizontal="center" vertical="top"/>
    </xf>
    <xf numFmtId="44" fontId="26" fillId="7" borderId="5" xfId="0" applyNumberFormat="1" applyFont="1" applyFill="1" applyBorder="1" applyAlignment="1">
      <alignment horizontal="center" vertical="top"/>
    </xf>
    <xf numFmtId="0" fontId="0" fillId="7" borderId="9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14" fillId="7" borderId="3" xfId="0" applyFont="1" applyFill="1" applyBorder="1" applyAlignment="1">
      <alignment horizontal="center" vertical="top"/>
    </xf>
    <xf numFmtId="44" fontId="0" fillId="0" borderId="3" xfId="3" applyFont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51" fillId="3" borderId="0" xfId="0" applyNumberFormat="1" applyFont="1" applyFill="1" applyAlignment="1">
      <alignment horizontal="center" vertical="center"/>
    </xf>
    <xf numFmtId="49" fontId="10" fillId="3" borderId="0" xfId="1" applyNumberFormat="1" applyFill="1" applyAlignment="1" applyProtection="1">
      <alignment horizontal="center" vertical="center"/>
    </xf>
    <xf numFmtId="0" fontId="31" fillId="4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 vertical="top"/>
    </xf>
    <xf numFmtId="0" fontId="18" fillId="10" borderId="30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vertical="center" wrapText="1"/>
    </xf>
    <xf numFmtId="0" fontId="18" fillId="6" borderId="28" xfId="0" applyFont="1" applyFill="1" applyBorder="1" applyAlignment="1">
      <alignment horizontal="center" vertical="center" wrapText="1"/>
    </xf>
    <xf numFmtId="49" fontId="18" fillId="6" borderId="28" xfId="0" applyNumberFormat="1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center" vertical="center"/>
    </xf>
    <xf numFmtId="0" fontId="52" fillId="3" borderId="10" xfId="1" applyFont="1" applyFill="1" applyBorder="1" applyAlignment="1" applyProtection="1">
      <alignment horizontal="left" vertical="top"/>
    </xf>
    <xf numFmtId="44" fontId="0" fillId="0" borderId="21" xfId="3" applyFont="1" applyBorder="1" applyAlignment="1">
      <alignment horizontal="right" vertical="top"/>
    </xf>
    <xf numFmtId="44" fontId="0" fillId="0" borderId="18" xfId="3" applyFont="1" applyBorder="1" applyAlignment="1">
      <alignment horizontal="right" vertical="top"/>
    </xf>
    <xf numFmtId="0" fontId="40" fillId="3" borderId="10" xfId="1" applyFont="1" applyFill="1" applyBorder="1" applyAlignment="1" applyProtection="1">
      <alignment horizontal="left" vertical="center"/>
    </xf>
    <xf numFmtId="0" fontId="45" fillId="3" borderId="10" xfId="1" applyFont="1" applyFill="1" applyBorder="1" applyAlignment="1" applyProtection="1">
      <alignment horizontal="left" vertical="center"/>
    </xf>
    <xf numFmtId="0" fontId="41" fillId="3" borderId="32" xfId="0" applyFont="1" applyFill="1" applyBorder="1" applyAlignment="1">
      <alignment horizontal="left" vertical="center"/>
    </xf>
    <xf numFmtId="0" fontId="42" fillId="3" borderId="10" xfId="1" applyFont="1" applyFill="1" applyBorder="1" applyAlignment="1" applyProtection="1">
      <alignment horizontal="left" vertical="center"/>
    </xf>
    <xf numFmtId="0" fontId="43" fillId="3" borderId="32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 wrapText="1"/>
    </xf>
    <xf numFmtId="0" fontId="23" fillId="3" borderId="33" xfId="0" applyFont="1" applyFill="1" applyBorder="1" applyAlignment="1">
      <alignment vertical="center"/>
    </xf>
    <xf numFmtId="0" fontId="41" fillId="3" borderId="0" xfId="0" applyFont="1" applyFill="1" applyBorder="1" applyAlignment="1">
      <alignment horizontal="left" vertical="center"/>
    </xf>
    <xf numFmtId="4" fontId="4" fillId="7" borderId="35" xfId="0" applyNumberFormat="1" applyFont="1" applyFill="1" applyBorder="1" applyAlignment="1">
      <alignment horizontal="center" vertical="top"/>
    </xf>
    <xf numFmtId="4" fontId="4" fillId="7" borderId="36" xfId="0" applyNumberFormat="1" applyFont="1" applyFill="1" applyBorder="1" applyAlignment="1">
      <alignment horizontal="center" vertical="top"/>
    </xf>
    <xf numFmtId="4" fontId="0" fillId="7" borderId="5" xfId="0" applyNumberFormat="1" applyFont="1" applyFill="1" applyBorder="1" applyAlignment="1">
      <alignment vertical="top"/>
    </xf>
    <xf numFmtId="164" fontId="0" fillId="7" borderId="5" xfId="0" applyNumberFormat="1" applyFont="1" applyFill="1" applyBorder="1" applyAlignment="1">
      <alignment vertical="top"/>
    </xf>
    <xf numFmtId="0" fontId="14" fillId="7" borderId="5" xfId="0" applyFont="1" applyFill="1" applyBorder="1" applyAlignment="1">
      <alignment horizontal="center" vertical="top"/>
    </xf>
    <xf numFmtId="0" fontId="34" fillId="3" borderId="16" xfId="0" applyFont="1" applyFill="1" applyBorder="1" applyAlignment="1">
      <alignment horizontal="left" vertical="center"/>
    </xf>
    <xf numFmtId="44" fontId="0" fillId="7" borderId="8" xfId="0" applyNumberFormat="1" applyFont="1" applyFill="1" applyBorder="1" applyAlignment="1">
      <alignment horizontal="center" vertical="top"/>
    </xf>
    <xf numFmtId="0" fontId="13" fillId="7" borderId="8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center"/>
    </xf>
    <xf numFmtId="0" fontId="53" fillId="3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top" wrapText="1"/>
    </xf>
    <xf numFmtId="2" fontId="54" fillId="0" borderId="20" xfId="0" applyNumberFormat="1" applyFont="1" applyBorder="1" applyAlignment="1">
      <alignment horizontal="left" vertical="top"/>
    </xf>
    <xf numFmtId="0" fontId="50" fillId="0" borderId="1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/>
    </xf>
    <xf numFmtId="2" fontId="54" fillId="0" borderId="10" xfId="0" applyNumberFormat="1" applyFont="1" applyBorder="1" applyAlignment="1">
      <alignment horizontal="left"/>
    </xf>
    <xf numFmtId="0" fontId="53" fillId="3" borderId="12" xfId="0" applyFont="1" applyFill="1" applyBorder="1" applyAlignment="1">
      <alignment horizontal="center" vertical="top" wrapText="1"/>
    </xf>
    <xf numFmtId="1" fontId="54" fillId="8" borderId="3" xfId="0" applyNumberFormat="1" applyFont="1" applyFill="1" applyBorder="1" applyAlignment="1">
      <alignment horizontal="center" vertical="top"/>
    </xf>
    <xf numFmtId="2" fontId="54" fillId="0" borderId="3" xfId="0" applyNumberFormat="1" applyFont="1" applyBorder="1" applyAlignment="1">
      <alignment horizontal="left" vertical="top"/>
    </xf>
    <xf numFmtId="0" fontId="53" fillId="0" borderId="10" xfId="0" applyFont="1" applyFill="1" applyBorder="1" applyAlignment="1">
      <alignment horizontal="center" vertical="top"/>
    </xf>
    <xf numFmtId="0" fontId="53" fillId="3" borderId="1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left" vertical="top"/>
    </xf>
    <xf numFmtId="4" fontId="2" fillId="0" borderId="12" xfId="0" applyNumberFormat="1" applyFont="1" applyFill="1" applyBorder="1" applyAlignment="1">
      <alignment horizontal="left" vertical="top"/>
    </xf>
    <xf numFmtId="0" fontId="50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" fontId="2" fillId="8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left"/>
    </xf>
    <xf numFmtId="2" fontId="2" fillId="10" borderId="12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50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left"/>
    </xf>
    <xf numFmtId="2" fontId="2" fillId="10" borderId="10" xfId="0" applyNumberFormat="1" applyFont="1" applyFill="1" applyBorder="1" applyAlignment="1">
      <alignment horizontal="left"/>
    </xf>
    <xf numFmtId="0" fontId="15" fillId="8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left" vertical="top"/>
    </xf>
    <xf numFmtId="0" fontId="50" fillId="0" borderId="10" xfId="0" applyFont="1" applyBorder="1" applyAlignment="1">
      <alignment horizontal="center"/>
    </xf>
    <xf numFmtId="0" fontId="50" fillId="3" borderId="12" xfId="0" applyFont="1" applyFill="1" applyBorder="1" applyAlignment="1">
      <alignment horizontal="center" vertical="top" wrapText="1"/>
    </xf>
    <xf numFmtId="2" fontId="2" fillId="10" borderId="3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left" vertical="top"/>
    </xf>
    <xf numFmtId="0" fontId="50" fillId="3" borderId="4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8" borderId="14" xfId="0" applyNumberFormat="1" applyFont="1" applyFill="1" applyBorder="1" applyAlignment="1">
      <alignment horizontal="center" vertical="top"/>
    </xf>
    <xf numFmtId="2" fontId="2" fillId="0" borderId="14" xfId="0" applyNumberFormat="1" applyFont="1" applyBorder="1" applyAlignment="1">
      <alignment horizontal="left"/>
    </xf>
    <xf numFmtId="2" fontId="2" fillId="10" borderId="17" xfId="0" applyNumberFormat="1" applyFont="1" applyFill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0" fontId="53" fillId="0" borderId="28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center"/>
    </xf>
    <xf numFmtId="0" fontId="15" fillId="8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left" vertical="top"/>
    </xf>
    <xf numFmtId="4" fontId="2" fillId="10" borderId="28" xfId="0" applyNumberFormat="1" applyFont="1" applyFill="1" applyBorder="1" applyAlignment="1">
      <alignment horizontal="left" vertical="top"/>
    </xf>
    <xf numFmtId="4" fontId="2" fillId="0" borderId="28" xfId="0" applyNumberFormat="1" applyFont="1" applyFill="1" applyBorder="1" applyAlignment="1">
      <alignment horizontal="left" vertical="top"/>
    </xf>
    <xf numFmtId="0" fontId="50" fillId="3" borderId="17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1" fontId="54" fillId="8" borderId="18" xfId="0" applyNumberFormat="1" applyFont="1" applyFill="1" applyBorder="1" applyAlignment="1">
      <alignment horizontal="center" vertical="top"/>
    </xf>
    <xf numFmtId="0" fontId="50" fillId="0" borderId="0" xfId="0" applyFont="1"/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" fontId="2" fillId="8" borderId="20" xfId="0" applyNumberFormat="1" applyFont="1" applyFill="1" applyBorder="1" applyAlignment="1">
      <alignment horizontal="center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29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2" fontId="2" fillId="10" borderId="12" xfId="0" applyNumberFormat="1" applyFont="1" applyFill="1" applyBorder="1" applyAlignment="1">
      <alignment horizontal="left" vertical="top"/>
    </xf>
    <xf numFmtId="2" fontId="2" fillId="0" borderId="12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10" borderId="10" xfId="0" applyNumberFormat="1" applyFont="1" applyFill="1" applyBorder="1" applyAlignment="1">
      <alignment horizontal="left" vertical="top"/>
    </xf>
    <xf numFmtId="0" fontId="2" fillId="0" borderId="28" xfId="0" applyFont="1" applyBorder="1" applyAlignment="1">
      <alignment horizontal="center"/>
    </xf>
    <xf numFmtId="2" fontId="2" fillId="0" borderId="21" xfId="0" applyNumberFormat="1" applyFont="1" applyBorder="1" applyAlignment="1">
      <alignment horizontal="left" vertical="top"/>
    </xf>
    <xf numFmtId="2" fontId="2" fillId="0" borderId="28" xfId="0" applyNumberFormat="1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" fontId="2" fillId="10" borderId="3" xfId="0" applyNumberFormat="1" applyFont="1" applyFill="1" applyBorder="1" applyAlignment="1">
      <alignment horizontal="left" vertical="top"/>
    </xf>
    <xf numFmtId="2" fontId="2" fillId="0" borderId="2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/>
    </xf>
    <xf numFmtId="2" fontId="2" fillId="0" borderId="17" xfId="0" applyNumberFormat="1" applyFont="1" applyBorder="1" applyAlignment="1">
      <alignment horizontal="left" vertical="top"/>
    </xf>
    <xf numFmtId="1" fontId="2" fillId="8" borderId="18" xfId="0" applyNumberFormat="1" applyFont="1" applyFill="1" applyBorder="1" applyAlignment="1">
      <alignment horizontal="center" vertical="top"/>
    </xf>
    <xf numFmtId="2" fontId="2" fillId="10" borderId="20" xfId="0" applyNumberFormat="1" applyFont="1" applyFill="1" applyBorder="1" applyAlignment="1">
      <alignment horizontal="left" vertical="top"/>
    </xf>
    <xf numFmtId="2" fontId="2" fillId="3" borderId="29" xfId="0" applyNumberFormat="1" applyFont="1" applyFill="1" applyBorder="1" applyAlignment="1">
      <alignment horizontal="left" vertical="top"/>
    </xf>
    <xf numFmtId="2" fontId="2" fillId="3" borderId="10" xfId="0" applyNumberFormat="1" applyFont="1" applyFill="1" applyBorder="1" applyAlignment="1">
      <alignment horizontal="left" vertical="top"/>
    </xf>
    <xf numFmtId="1" fontId="2" fillId="8" borderId="21" xfId="0" applyNumberFormat="1" applyFont="1" applyFill="1" applyBorder="1" applyAlignment="1">
      <alignment horizontal="center" vertical="top"/>
    </xf>
    <xf numFmtId="2" fontId="15" fillId="3" borderId="3" xfId="0" applyNumberFormat="1" applyFont="1" applyFill="1" applyBorder="1" applyAlignment="1">
      <alignment horizontal="left" vertical="top" wrapText="1"/>
    </xf>
    <xf numFmtId="2" fontId="15" fillId="10" borderId="10" xfId="0" applyNumberFormat="1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top"/>
    </xf>
    <xf numFmtId="0" fontId="15" fillId="3" borderId="28" xfId="0" applyFont="1" applyFill="1" applyBorder="1" applyAlignment="1">
      <alignment horizontal="center" vertical="top"/>
    </xf>
    <xf numFmtId="1" fontId="2" fillId="8" borderId="28" xfId="0" applyNumberFormat="1" applyFont="1" applyFill="1" applyBorder="1" applyAlignment="1">
      <alignment horizontal="center" vertical="top"/>
    </xf>
    <xf numFmtId="2" fontId="15" fillId="3" borderId="21" xfId="0" applyNumberFormat="1" applyFont="1" applyFill="1" applyBorder="1" applyAlignment="1">
      <alignment horizontal="left" vertical="top" wrapText="1"/>
    </xf>
    <xf numFmtId="2" fontId="15" fillId="10" borderId="17" xfId="0" applyNumberFormat="1" applyFont="1" applyFill="1" applyBorder="1" applyAlignment="1">
      <alignment horizontal="left" vertical="top" wrapText="1"/>
    </xf>
    <xf numFmtId="2" fontId="2" fillId="10" borderId="21" xfId="0" applyNumberFormat="1" applyFont="1" applyFill="1" applyBorder="1" applyAlignment="1">
      <alignment horizontal="left" vertical="top"/>
    </xf>
    <xf numFmtId="2" fontId="2" fillId="3" borderId="28" xfId="0" applyNumberFormat="1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left" vertical="top"/>
    </xf>
    <xf numFmtId="4" fontId="2" fillId="10" borderId="12" xfId="0" applyNumberFormat="1" applyFont="1" applyFill="1" applyBorder="1" applyAlignment="1">
      <alignment horizontal="left" vertical="top"/>
    </xf>
    <xf numFmtId="0" fontId="15" fillId="3" borderId="18" xfId="0" applyFont="1" applyFill="1" applyBorder="1" applyAlignment="1">
      <alignment vertical="top"/>
    </xf>
    <xf numFmtId="4" fontId="2" fillId="3" borderId="3" xfId="0" applyNumberFormat="1" applyFont="1" applyFill="1" applyBorder="1" applyAlignment="1">
      <alignment horizontal="left" vertical="top"/>
    </xf>
    <xf numFmtId="2" fontId="2" fillId="10" borderId="18" xfId="0" applyNumberFormat="1" applyFont="1" applyFill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left" vertical="top"/>
    </xf>
    <xf numFmtId="2" fontId="2" fillId="10" borderId="14" xfId="0" applyNumberFormat="1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left" vertical="top"/>
    </xf>
    <xf numFmtId="0" fontId="15" fillId="8" borderId="7" xfId="0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left" vertical="top"/>
    </xf>
    <xf numFmtId="0" fontId="15" fillId="8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15" fillId="8" borderId="16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left" vertical="top"/>
    </xf>
    <xf numFmtId="1" fontId="2" fillId="8" borderId="17" xfId="0" applyNumberFormat="1" applyFont="1" applyFill="1" applyBorder="1" applyAlignment="1">
      <alignment horizontal="center" vertical="top"/>
    </xf>
    <xf numFmtId="2" fontId="2" fillId="3" borderId="17" xfId="0" applyNumberFormat="1" applyFont="1" applyFill="1" applyBorder="1" applyAlignment="1">
      <alignment horizontal="left" vertical="top"/>
    </xf>
    <xf numFmtId="0" fontId="15" fillId="8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44" fontId="2" fillId="0" borderId="3" xfId="3" applyFont="1" applyBorder="1" applyAlignment="1">
      <alignment horizontal="right" vertical="top"/>
    </xf>
    <xf numFmtId="0" fontId="10" fillId="7" borderId="4" xfId="1" applyFill="1" applyBorder="1" applyAlignment="1" applyProtection="1">
      <alignment horizontal="center" vertical="top"/>
    </xf>
    <xf numFmtId="2" fontId="2" fillId="3" borderId="3" xfId="0" applyNumberFormat="1" applyFont="1" applyFill="1" applyBorder="1" applyAlignment="1">
      <alignment horizontal="left" vertical="top"/>
    </xf>
    <xf numFmtId="0" fontId="22" fillId="7" borderId="5" xfId="0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10" fillId="3" borderId="0" xfId="1" applyNumberFormat="1" applyFill="1" applyAlignment="1" applyProtection="1">
      <alignment horizontal="center" vertical="center"/>
    </xf>
    <xf numFmtId="0" fontId="22" fillId="7" borderId="5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49" fontId="18" fillId="6" borderId="32" xfId="0" applyNumberFormat="1" applyFont="1" applyFill="1" applyBorder="1" applyAlignment="1">
      <alignment horizontal="center" vertical="center"/>
    </xf>
    <xf numFmtId="49" fontId="20" fillId="6" borderId="0" xfId="0" applyNumberFormat="1" applyFont="1" applyFill="1" applyBorder="1" applyAlignment="1">
      <alignment horizontal="center" vertical="center"/>
    </xf>
    <xf numFmtId="49" fontId="20" fillId="6" borderId="38" xfId="0" applyNumberFormat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49" fontId="49" fillId="3" borderId="0" xfId="0" applyNumberFormat="1" applyFont="1" applyFill="1" applyAlignment="1">
      <alignment horizontal="center" vertical="center"/>
    </xf>
    <xf numFmtId="49" fontId="50" fillId="3" borderId="0" xfId="0" applyNumberFormat="1" applyFont="1" applyFill="1" applyAlignment="1">
      <alignment horizontal="center" vertical="center"/>
    </xf>
    <xf numFmtId="49" fontId="51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7" fillId="5" borderId="5" xfId="0" applyFont="1" applyFill="1" applyBorder="1" applyAlignment="1">
      <alignment horizontal="center" vertical="center"/>
    </xf>
    <xf numFmtId="4" fontId="17" fillId="4" borderId="0" xfId="0" applyNumberFormat="1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top"/>
    </xf>
    <xf numFmtId="0" fontId="21" fillId="7" borderId="5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top" wrapText="1"/>
    </xf>
    <xf numFmtId="0" fontId="23" fillId="12" borderId="2" xfId="0" applyFont="1" applyFill="1" applyBorder="1" applyAlignment="1">
      <alignment horizontal="right" vertical="center"/>
    </xf>
    <xf numFmtId="165" fontId="29" fillId="8" borderId="3" xfId="0" applyNumberFormat="1" applyFont="1" applyFill="1" applyBorder="1" applyAlignment="1">
      <alignment horizontal="center" vertical="center"/>
    </xf>
    <xf numFmtId="165" fontId="29" fillId="8" borderId="2" xfId="0" applyNumberFormat="1" applyFont="1" applyFill="1" applyBorder="1" applyAlignment="1">
      <alignment horizontal="center" vertical="center"/>
    </xf>
    <xf numFmtId="166" fontId="23" fillId="12" borderId="2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</cellXfs>
  <cellStyles count="4">
    <cellStyle name="Гиперссылка" xfId="1" builtinId="8"/>
    <cellStyle name="Денежный" xfId="3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3333FF"/>
      <color rgb="FFFFFFCC"/>
      <color rgb="FF27E77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9524</xdr:rowOff>
    </xdr:from>
    <xdr:to>
      <xdr:col>9</xdr:col>
      <xdr:colOff>504825</xdr:colOff>
      <xdr:row>6</xdr:row>
      <xdr:rowOff>208406</xdr:rowOff>
    </xdr:to>
    <xdr:sp macro="" textlink="">
      <xdr:nvSpPr>
        <xdr:cNvPr id="5" name="Стрелка вправо с вырезом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562475" y="1000124"/>
          <a:ext cx="809625" cy="198882"/>
        </a:xfrm>
        <a:prstGeom prst="notchedRightArrow">
          <a:avLst/>
        </a:prstGeom>
        <a:solidFill>
          <a:srgbClr val="27E77E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96428</xdr:colOff>
      <xdr:row>0</xdr:row>
      <xdr:rowOff>0</xdr:rowOff>
    </xdr:from>
    <xdr:to>
      <xdr:col>3</xdr:col>
      <xdr:colOff>811233</xdr:colOff>
      <xdr:row>5</xdr:row>
      <xdr:rowOff>180975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3" y="0"/>
          <a:ext cx="183875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oors.ru/products/rimskie-svechi_optom/iskorka/" TargetMode="External"/><Relationship Id="rId21" Type="http://schemas.openxmlformats.org/officeDocument/2006/relationships/hyperlink" Target="http://www.ooors.ru/products/batarei-salyutov-russkii-salyut/feniks/" TargetMode="External"/><Relationship Id="rId42" Type="http://schemas.openxmlformats.org/officeDocument/2006/relationships/hyperlink" Target="http://www.ooors.ru/products/batarei-salyutov-monoblochnye/akvamarin/" TargetMode="External"/><Relationship Id="rId63" Type="http://schemas.openxmlformats.org/officeDocument/2006/relationships/hyperlink" Target="http://www.ooors.ru/products/vraschayuschiesya-feierverki-i-letayuschie/super-vzhik/" TargetMode="External"/><Relationship Id="rId84" Type="http://schemas.openxmlformats.org/officeDocument/2006/relationships/hyperlink" Target="https://www.ooors.ru/products/batarei-salyutov-russkii-salyut-optom/dlya-vlyublennyh/" TargetMode="External"/><Relationship Id="rId138" Type="http://schemas.openxmlformats.org/officeDocument/2006/relationships/hyperlink" Target="https://www.ooors.ru/products/fontany_i_salut_optom/mazhor/" TargetMode="External"/><Relationship Id="rId159" Type="http://schemas.openxmlformats.org/officeDocument/2006/relationships/hyperlink" Target="https://www.ooors.ru/products/batarei-salyutov-russkii-salyut-optom/novogodnii-karnaval/" TargetMode="External"/><Relationship Id="rId170" Type="http://schemas.openxmlformats.org/officeDocument/2006/relationships/hyperlink" Target="https://www.ooors.ru/products/batarei-salyutov-russkii-salyut-optom/ave-mne/" TargetMode="External"/><Relationship Id="rId191" Type="http://schemas.openxmlformats.org/officeDocument/2006/relationships/hyperlink" Target="https://www.ooors.ru/products/batarei-salyutov-russkii-salyut-optom/veseluha/" TargetMode="External"/><Relationship Id="rId205" Type="http://schemas.openxmlformats.org/officeDocument/2006/relationships/hyperlink" Target="https://www.ooors.ru/products/batarei-salyutov-russkii-salyut-optom/agon/" TargetMode="External"/><Relationship Id="rId226" Type="http://schemas.openxmlformats.org/officeDocument/2006/relationships/hyperlink" Target="https://www.ooors.ru/products/batarei-salyutov-russkii-salyut-optom/h-faktor/" TargetMode="External"/><Relationship Id="rId107" Type="http://schemas.openxmlformats.org/officeDocument/2006/relationships/hyperlink" Target="https://www.ooors.ru/products/batarei-salyutov-monoblochnye-optom/gulyanochka/" TargetMode="External"/><Relationship Id="rId11" Type="http://schemas.openxmlformats.org/officeDocument/2006/relationships/hyperlink" Target="http://www.ooors.ru/products/batarei-salyutov-russkii-salyut/razgulyai/" TargetMode="External"/><Relationship Id="rId32" Type="http://schemas.openxmlformats.org/officeDocument/2006/relationships/hyperlink" Target="http://www.ooors.ru/products/batarei-salyutov-russkii-salyut/na-schaste/" TargetMode="External"/><Relationship Id="rId53" Type="http://schemas.openxmlformats.org/officeDocument/2006/relationships/hyperlink" Target="http://www.ooors.ru/products/fontany/probuzhdenie-vulkana/" TargetMode="External"/><Relationship Id="rId74" Type="http://schemas.openxmlformats.org/officeDocument/2006/relationships/hyperlink" Target="http://www.ooors.ru/products/petardy/korsar-3/" TargetMode="External"/><Relationship Id="rId128" Type="http://schemas.openxmlformats.org/officeDocument/2006/relationships/hyperlink" Target="https://www.ooors.ru/products/fontany_i_salut_optom/duet/" TargetMode="External"/><Relationship Id="rId149" Type="http://schemas.openxmlformats.org/officeDocument/2006/relationships/hyperlink" Target="https://www.ooors.ru/products/batarei-salyutov-russkii-salyut-optom/din-don/" TargetMode="External"/><Relationship Id="rId5" Type="http://schemas.openxmlformats.org/officeDocument/2006/relationships/hyperlink" Target="http://www.ooors.ru/products/kombinirovannye-i-veernye-batarei/polnyi-ekstaz/" TargetMode="External"/><Relationship Id="rId95" Type="http://schemas.openxmlformats.org/officeDocument/2006/relationships/hyperlink" Target="https://www.ooors.ru/products/kombinirovannye-i-veernye-batarei-optom/imperatorskii/" TargetMode="External"/><Relationship Id="rId160" Type="http://schemas.openxmlformats.org/officeDocument/2006/relationships/hyperlink" Target="https://www.ooors.ru/products/batarei-salyutov-russkii-salyut-optom/dikanka/" TargetMode="External"/><Relationship Id="rId181" Type="http://schemas.openxmlformats.org/officeDocument/2006/relationships/hyperlink" Target="https://www.ooors.ru/products/kombinirovannye-i-veernye-batarei-optom/korol-vecherinok/" TargetMode="External"/><Relationship Id="rId216" Type="http://schemas.openxmlformats.org/officeDocument/2006/relationships/hyperlink" Target="http://www.ooors.ru/" TargetMode="External"/><Relationship Id="rId211" Type="http://schemas.openxmlformats.org/officeDocument/2006/relationships/hyperlink" Target="https://www.ooors.ru/products/batarei-salyutov-russkii-salyut-optom/snegiri/" TargetMode="External"/><Relationship Id="rId22" Type="http://schemas.openxmlformats.org/officeDocument/2006/relationships/hyperlink" Target="http://www.ooors.ru/products/batarei-salyutov-russkii-salyut/vremya-zhelanii/" TargetMode="External"/><Relationship Id="rId27" Type="http://schemas.openxmlformats.org/officeDocument/2006/relationships/hyperlink" Target="http://www.ooors.ru/products/batarei-salyutov-russkii-salyut/solntse-atstekov/" TargetMode="External"/><Relationship Id="rId43" Type="http://schemas.openxmlformats.org/officeDocument/2006/relationships/hyperlink" Target="http://www.ooors.ru/products/festivalnye-shary/gaubitsa/" TargetMode="External"/><Relationship Id="rId48" Type="http://schemas.openxmlformats.org/officeDocument/2006/relationships/hyperlink" Target="https://www.ooors.ru/products/rimskie-svechi_optom/rimskie-zabavy/" TargetMode="External"/><Relationship Id="rId64" Type="http://schemas.openxmlformats.org/officeDocument/2006/relationships/hyperlink" Target="http://www.ooors.ru/products/rakety/katrin/" TargetMode="External"/><Relationship Id="rId69" Type="http://schemas.openxmlformats.org/officeDocument/2006/relationships/hyperlink" Target="http://www.ooors.ru/products/petardy/tomagavk/" TargetMode="External"/><Relationship Id="rId113" Type="http://schemas.openxmlformats.org/officeDocument/2006/relationships/hyperlink" Target="https://www.ooors.ru/products/batarei-salyutov-monoblochnye-optom/molodyozhka/" TargetMode="External"/><Relationship Id="rId118" Type="http://schemas.openxmlformats.org/officeDocument/2006/relationships/hyperlink" Target="https://www.ooors.ru/products/rimskie-svechi_optom/romashka/" TargetMode="External"/><Relationship Id="rId134" Type="http://schemas.openxmlformats.org/officeDocument/2006/relationships/hyperlink" Target="https://www.ooors.ru/products/fontany_i_salut_optom/alhimik/" TargetMode="External"/><Relationship Id="rId139" Type="http://schemas.openxmlformats.org/officeDocument/2006/relationships/hyperlink" Target="https://www.ooors.ru/products/fontany_i_salut_optom/3-9-tsarstvo/" TargetMode="External"/><Relationship Id="rId80" Type="http://schemas.openxmlformats.org/officeDocument/2006/relationships/hyperlink" Target="https://www.ooors.ru/products/batarei-salyutov-russkii-salyut-optom/pyatnashka/" TargetMode="External"/><Relationship Id="rId85" Type="http://schemas.openxmlformats.org/officeDocument/2006/relationships/hyperlink" Target="https://www.ooors.ru/products/batarei-salyutov-russkii-salyut-optom/300-spartantsy/" TargetMode="External"/><Relationship Id="rId150" Type="http://schemas.openxmlformats.org/officeDocument/2006/relationships/hyperlink" Target="https://www.ooors.ru/products/batarei-salyutov-russkii-salyut-optom/malyshka/" TargetMode="External"/><Relationship Id="rId155" Type="http://schemas.openxmlformats.org/officeDocument/2006/relationships/hyperlink" Target="https://www.ooors.ru/products/batarei-salyutov-russkii-salyut-optom/zimushka-zima/" TargetMode="External"/><Relationship Id="rId171" Type="http://schemas.openxmlformats.org/officeDocument/2006/relationships/hyperlink" Target="https://www.ooors.ru/products/kombinirovannye-i-veernye-batarei-optom/lyubov-morkov-1-0-1-25/" TargetMode="External"/><Relationship Id="rId176" Type="http://schemas.openxmlformats.org/officeDocument/2006/relationships/hyperlink" Target="https://www.ooors.ru/products/kombinirovannye-i-veernye-batarei-optom/kalinka-malinka/" TargetMode="External"/><Relationship Id="rId192" Type="http://schemas.openxmlformats.org/officeDocument/2006/relationships/hyperlink" Target="https://www.ooors.ru/products/kombinirovannye-i-veernye-batarei-optom/tsarskii/" TargetMode="External"/><Relationship Id="rId197" Type="http://schemas.openxmlformats.org/officeDocument/2006/relationships/hyperlink" Target="https://www.ooors.ru/products/petardy_optom/super-bomba/" TargetMode="External"/><Relationship Id="rId206" Type="http://schemas.openxmlformats.org/officeDocument/2006/relationships/hyperlink" Target="https://www.ooors.ru/products/batarei-salyutov-russkii-salyut-optom/nichese/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s://www.ooors.ru/products/rimskie-svechi_optom/sokrovische-maia/" TargetMode="External"/><Relationship Id="rId222" Type="http://schemas.openxmlformats.org/officeDocument/2006/relationships/hyperlink" Target="https://www.ooors.ru/products/batarei-salyutov-russkii-salyut-optom/vse-puchkom/" TargetMode="External"/><Relationship Id="rId12" Type="http://schemas.openxmlformats.org/officeDocument/2006/relationships/hyperlink" Target="http://www.ooors.ru/products/batarei-salyutov-russkii-salyut/mulen-ruzh/" TargetMode="External"/><Relationship Id="rId17" Type="http://schemas.openxmlformats.org/officeDocument/2006/relationships/hyperlink" Target="http://www.ooors.ru/products/batarei-salyutov-russkii-salyut/ocharovanie/" TargetMode="External"/><Relationship Id="rId33" Type="http://schemas.openxmlformats.org/officeDocument/2006/relationships/hyperlink" Target="http://www.ooors.ru/products/batarei-salyutov-russkii-salyut/elfiitsy/" TargetMode="External"/><Relationship Id="rId38" Type="http://schemas.openxmlformats.org/officeDocument/2006/relationships/hyperlink" Target="http://www.ooors.ru/products/batarei-salyutov-russkii-salyut/saharok/" TargetMode="External"/><Relationship Id="rId59" Type="http://schemas.openxmlformats.org/officeDocument/2006/relationships/hyperlink" Target="http://www.ooors.ru/products/vraschayuschiesya-feierverki-i-letayuschie/vzmah-krylev/" TargetMode="External"/><Relationship Id="rId103" Type="http://schemas.openxmlformats.org/officeDocument/2006/relationships/hyperlink" Target="https://www.ooors.ru/products/batarei-salyutov-russkii-salyut-optom/gto/" TargetMode="External"/><Relationship Id="rId108" Type="http://schemas.openxmlformats.org/officeDocument/2006/relationships/hyperlink" Target="https://www.ooors.ru/products/batarei-salyutov-monoblochnye-optom/novogodnii-podarok/" TargetMode="External"/><Relationship Id="rId124" Type="http://schemas.openxmlformats.org/officeDocument/2006/relationships/hyperlink" Target="https://www.ooors.ru/products/rimskie-svechi_optom/tutti-frutti/" TargetMode="External"/><Relationship Id="rId129" Type="http://schemas.openxmlformats.org/officeDocument/2006/relationships/hyperlink" Target="https://www.ooors.ru/products/fontany_i_salut_optom/007/" TargetMode="External"/><Relationship Id="rId54" Type="http://schemas.openxmlformats.org/officeDocument/2006/relationships/hyperlink" Target="https://www.ooors.ru/products/fontany_i_salut_optom/yagodka/" TargetMode="External"/><Relationship Id="rId70" Type="http://schemas.openxmlformats.org/officeDocument/2006/relationships/hyperlink" Target="http://www.ooors.ru/products/petardy/korsar-8/" TargetMode="External"/><Relationship Id="rId75" Type="http://schemas.openxmlformats.org/officeDocument/2006/relationships/hyperlink" Target="https://www.ooors.ru/products/petardy_optom/korsar-2/" TargetMode="External"/><Relationship Id="rId91" Type="http://schemas.openxmlformats.org/officeDocument/2006/relationships/hyperlink" Target="https://www.ooors.ru/products/kombinirovannye-i-veernye-batarei-optom/zashibis/" TargetMode="External"/><Relationship Id="rId96" Type="http://schemas.openxmlformats.org/officeDocument/2006/relationships/hyperlink" Target="https://www.ooors.ru/products/kombinirovannye-i-veernye-batarei-optom/perestroika/" TargetMode="External"/><Relationship Id="rId140" Type="http://schemas.openxmlformats.org/officeDocument/2006/relationships/hyperlink" Target="https://www.ooors.ru/products/batarei-salyutov-russkii-salyut-optom/peshka/" TargetMode="External"/><Relationship Id="rId145" Type="http://schemas.openxmlformats.org/officeDocument/2006/relationships/hyperlink" Target="https://www.ooors.ru/products/batarei-salyutov-russkii-salyut-optom/ulybka/" TargetMode="External"/><Relationship Id="rId161" Type="http://schemas.openxmlformats.org/officeDocument/2006/relationships/hyperlink" Target="https://www.ooors.ru/products/batarei-salyutov-russkii-salyut-optom/vzryv-emotsii/" TargetMode="External"/><Relationship Id="rId166" Type="http://schemas.openxmlformats.org/officeDocument/2006/relationships/hyperlink" Target="https://www.ooors.ru/products/batarei-salyutov-russkii-salyut-optom/bolshoi-kush/" TargetMode="External"/><Relationship Id="rId182" Type="http://schemas.openxmlformats.org/officeDocument/2006/relationships/hyperlink" Target="https://www.ooors.ru/products/kombinirovannye-i-veernye-batarei-optom/novogodnee-nastroenie/" TargetMode="External"/><Relationship Id="rId187" Type="http://schemas.openxmlformats.org/officeDocument/2006/relationships/hyperlink" Target="https://www.ooors.ru/products/kombinirovannye-i-veernye-batarei-optom/syurpraiz/" TargetMode="External"/><Relationship Id="rId217" Type="http://schemas.openxmlformats.org/officeDocument/2006/relationships/hyperlink" Target="https://www.ooors.ru/products/fontany_i_salut_optom/monte-kristo/" TargetMode="External"/><Relationship Id="rId1" Type="http://schemas.openxmlformats.org/officeDocument/2006/relationships/hyperlink" Target="http://www.ooors.ru/products/batarei-salyutov-russkii-salyut/novogodnii-otryv/" TargetMode="External"/><Relationship Id="rId6" Type="http://schemas.openxmlformats.org/officeDocument/2006/relationships/hyperlink" Target="http://www.ooors.ru/products/kombinirovannye-i-veernye-batarei/soblazn/" TargetMode="External"/><Relationship Id="rId212" Type="http://schemas.openxmlformats.org/officeDocument/2006/relationships/hyperlink" Target="https://www.ooors.ru/products/batarei-salyutov-russkii-salyut-optom/charodei/" TargetMode="External"/><Relationship Id="rId23" Type="http://schemas.openxmlformats.org/officeDocument/2006/relationships/hyperlink" Target="https://www.ooors.ru/products/batarei-salyutov-russkii-salyut-optom/gulyai-vasya-br-0-8-x-100/" TargetMode="External"/><Relationship Id="rId28" Type="http://schemas.openxmlformats.org/officeDocument/2006/relationships/hyperlink" Target="http://www.ooors.ru/products/batarei-salyutov-russkii-salyut/dzhoker/" TargetMode="External"/><Relationship Id="rId49" Type="http://schemas.openxmlformats.org/officeDocument/2006/relationships/hyperlink" Target="https://www.ooors.ru/products/rimskie-svechi_optom/ogon-i-grad/" TargetMode="External"/><Relationship Id="rId114" Type="http://schemas.openxmlformats.org/officeDocument/2006/relationships/hyperlink" Target="https://www.ooors.ru/products/petardy_optom/korsar-1/" TargetMode="External"/><Relationship Id="rId119" Type="http://schemas.openxmlformats.org/officeDocument/2006/relationships/hyperlink" Target="https://www.ooors.ru/products/rimskie-svechi_optom/fialka/" TargetMode="External"/><Relationship Id="rId44" Type="http://schemas.openxmlformats.org/officeDocument/2006/relationships/hyperlink" Target="http://www.ooors.ru/products/festivalnye-shary/bulava/" TargetMode="External"/><Relationship Id="rId60" Type="http://schemas.openxmlformats.org/officeDocument/2006/relationships/hyperlink" Target="http://www.ooors.ru/products/vraschayuschiesya-feierverki-i-letayuschie/mohnatyi-shmel/" TargetMode="External"/><Relationship Id="rId65" Type="http://schemas.openxmlformats.org/officeDocument/2006/relationships/hyperlink" Target="http://www.ooors.ru/products/rakety/tornado/" TargetMode="External"/><Relationship Id="rId81" Type="http://schemas.openxmlformats.org/officeDocument/2006/relationships/hyperlink" Target="https://www.ooors.ru/products/batarei-salyutov-russkii-salyut-optom/svistuny/" TargetMode="External"/><Relationship Id="rId86" Type="http://schemas.openxmlformats.org/officeDocument/2006/relationships/hyperlink" Target="https://www.ooors.ru/products/kombinirovannye-i-veernye-batarei-optom/valera-0-8-1-0-h-76/" TargetMode="External"/><Relationship Id="rId130" Type="http://schemas.openxmlformats.org/officeDocument/2006/relationships/hyperlink" Target="https://www.ooors.ru/products/fontany_i_salut_optom/tusovka/" TargetMode="External"/><Relationship Id="rId135" Type="http://schemas.openxmlformats.org/officeDocument/2006/relationships/hyperlink" Target="https://www.ooors.ru/products/fontany_i_salut_optom/alladin/" TargetMode="External"/><Relationship Id="rId151" Type="http://schemas.openxmlformats.org/officeDocument/2006/relationships/hyperlink" Target="https://www.ooors.ru/products/batarei-salyutov-russkii-salyut-optom/bam-bum/" TargetMode="External"/><Relationship Id="rId156" Type="http://schemas.openxmlformats.org/officeDocument/2006/relationships/hyperlink" Target="https://www.ooors.ru/products/batarei-salyutov-russkii-salyut-optom/polnyi-pisets/" TargetMode="External"/><Relationship Id="rId177" Type="http://schemas.openxmlformats.org/officeDocument/2006/relationships/hyperlink" Target="https://www.ooors.ru/products/kombinirovannye-i-veernye-batarei-optom/vesyolye-gorki/" TargetMode="External"/><Relationship Id="rId198" Type="http://schemas.openxmlformats.org/officeDocument/2006/relationships/hyperlink" Target="https://www.ooors.ru/products/rakety_optom/nabor-raket-miks/" TargetMode="External"/><Relationship Id="rId172" Type="http://schemas.openxmlformats.org/officeDocument/2006/relationships/hyperlink" Target="https://www.ooors.ru/products/kombinirovannye-i-veernye-batarei-optom/bez-tormozov/" TargetMode="External"/><Relationship Id="rId193" Type="http://schemas.openxmlformats.org/officeDocument/2006/relationships/hyperlink" Target="https://www.ooors.ru/products/petardy_optom/margantsovka/" TargetMode="External"/><Relationship Id="rId202" Type="http://schemas.openxmlformats.org/officeDocument/2006/relationships/hyperlink" Target="https://www.ooors.ru/products/rimskie-svechi_optom/monpanse/" TargetMode="External"/><Relationship Id="rId207" Type="http://schemas.openxmlformats.org/officeDocument/2006/relationships/hyperlink" Target="https://www.ooors.ru/products/batarei-salyutov-russkii-salyut-optom/russkii-salyu/" TargetMode="External"/><Relationship Id="rId223" Type="http://schemas.openxmlformats.org/officeDocument/2006/relationships/hyperlink" Target="https://www.ooors.ru/products/batarei-salyutov-russkii-salyut-optom/super-hit/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http://www.ooors.ru/products/batarei-salyutov-russkii-salyut/magiya-sveta/" TargetMode="External"/><Relationship Id="rId18" Type="http://schemas.openxmlformats.org/officeDocument/2006/relationships/hyperlink" Target="http://www.ooors.ru/products/batarei-salyutov-russkii-salyut/novogod/" TargetMode="External"/><Relationship Id="rId39" Type="http://schemas.openxmlformats.org/officeDocument/2006/relationships/hyperlink" Target="http://www.ooors.ru/products/batarei-salyutov-russkii-salyut/gadzhet/" TargetMode="External"/><Relationship Id="rId109" Type="http://schemas.openxmlformats.org/officeDocument/2006/relationships/hyperlink" Target="https://www.ooors.ru/products/batarei-salyutov-monoblochnye-optom/s-novym-godom/" TargetMode="External"/><Relationship Id="rId34" Type="http://schemas.openxmlformats.org/officeDocument/2006/relationships/hyperlink" Target="http://www.ooors.ru/products/batarei-salyutov-russkii-salyut/solovei-razboinik/" TargetMode="External"/><Relationship Id="rId50" Type="http://schemas.openxmlformats.org/officeDocument/2006/relationships/hyperlink" Target="https://www.ooors.ru/products/rimskie-svechi_optom/grom-i-molniya/" TargetMode="External"/><Relationship Id="rId55" Type="http://schemas.openxmlformats.org/officeDocument/2006/relationships/hyperlink" Target="https://www.ooors.ru/products/fontany_i_salut_optom/smailik/" TargetMode="External"/><Relationship Id="rId76" Type="http://schemas.openxmlformats.org/officeDocument/2006/relationships/hyperlink" Target="http://www.ooors.ru/products/petardy/tovar-3/" TargetMode="External"/><Relationship Id="rId97" Type="http://schemas.openxmlformats.org/officeDocument/2006/relationships/hyperlink" Target="https://www.ooors.ru/products/kombinirovannye-i-veernye-batarei-optom/prosto-tsar/" TargetMode="External"/><Relationship Id="rId104" Type="http://schemas.openxmlformats.org/officeDocument/2006/relationships/hyperlink" Target="https://www.ooors.ru/products/batarei-salyutov-russkii-salyut-optom/gavrila/" TargetMode="External"/><Relationship Id="rId120" Type="http://schemas.openxmlformats.org/officeDocument/2006/relationships/hyperlink" Target="https://www.ooors.ru/products/rimskie-svechi_optom/kolizei/" TargetMode="External"/><Relationship Id="rId125" Type="http://schemas.openxmlformats.org/officeDocument/2006/relationships/hyperlink" Target="https://www.ooors.ru/products/rimskie-svechi_optom/dyuimovochka/" TargetMode="External"/><Relationship Id="rId141" Type="http://schemas.openxmlformats.org/officeDocument/2006/relationships/hyperlink" Target="https://www.ooors.ru/products/batarei-salyutov-russkii-salyut-optom/za-zhgi/" TargetMode="External"/><Relationship Id="rId146" Type="http://schemas.openxmlformats.org/officeDocument/2006/relationships/hyperlink" Target="https://www.ooors.ru/products/batarei-salyutov-russkii-salyut-optom/maska/" TargetMode="External"/><Relationship Id="rId167" Type="http://schemas.openxmlformats.org/officeDocument/2006/relationships/hyperlink" Target="https://www.ooors.ru/products/batarei-salyutov-russkii-salyut-optom/noch-pered-rozhdestvom/" TargetMode="External"/><Relationship Id="rId188" Type="http://schemas.openxmlformats.org/officeDocument/2006/relationships/hyperlink" Target="https://www.ooors.ru/products/kombinirovannye-i-veernye-batarei-optom/finti-pertsevyi/" TargetMode="External"/><Relationship Id="rId7" Type="http://schemas.openxmlformats.org/officeDocument/2006/relationships/hyperlink" Target="http://www.ooors.ru/products/batarei-salyutov-russkii-salyut/troyan/" TargetMode="External"/><Relationship Id="rId71" Type="http://schemas.openxmlformats.org/officeDocument/2006/relationships/hyperlink" Target="http://www.ooors.ru/products/petardy/korsar-6/" TargetMode="External"/><Relationship Id="rId92" Type="http://schemas.openxmlformats.org/officeDocument/2006/relationships/hyperlink" Target="https://www.ooors.ru/products/kombinirovannye-i-veernye-batarei-optom/divo-divnoe/" TargetMode="External"/><Relationship Id="rId162" Type="http://schemas.openxmlformats.org/officeDocument/2006/relationships/hyperlink" Target="https://www.ooors.ru/products/batarei-salyutov-russkii-salyut-optom/rok-n-roll/" TargetMode="External"/><Relationship Id="rId183" Type="http://schemas.openxmlformats.org/officeDocument/2006/relationships/hyperlink" Target="https://www.ooors.ru/products/kombinirovannye-i-veernye-batarei-optom/na-bis/" TargetMode="External"/><Relationship Id="rId213" Type="http://schemas.openxmlformats.org/officeDocument/2006/relationships/hyperlink" Target="https://www.ooors.ru/products/batarei-salyutov-russkii-salyut-optom/pokatushki/" TargetMode="External"/><Relationship Id="rId218" Type="http://schemas.openxmlformats.org/officeDocument/2006/relationships/hyperlink" Target="https://www.ooors.ru/products/vraschayuschiesya_letayuschie_feierverki_optom/hlopayuschie-shary/" TargetMode="External"/><Relationship Id="rId2" Type="http://schemas.openxmlformats.org/officeDocument/2006/relationships/hyperlink" Target="http://www.ooors.ru/products/batarei-salyutov-russkii-salyut/ot-deda-moroza/" TargetMode="External"/><Relationship Id="rId29" Type="http://schemas.openxmlformats.org/officeDocument/2006/relationships/hyperlink" Target="https://www.ooors.ru/products/batarei-salyutov-russkii-salyut-optom/korporativochka/" TargetMode="External"/><Relationship Id="rId24" Type="http://schemas.openxmlformats.org/officeDocument/2006/relationships/hyperlink" Target="http://www.ooors.ru/products/batarei-salyutov-russkii-salyut/shampan/" TargetMode="External"/><Relationship Id="rId40" Type="http://schemas.openxmlformats.org/officeDocument/2006/relationships/hyperlink" Target="http://www.ooors.ru/products/batarei-salyutov-monoblochnye/krasavchik/" TargetMode="External"/><Relationship Id="rId45" Type="http://schemas.openxmlformats.org/officeDocument/2006/relationships/hyperlink" Target="http://www.ooors.ru/products/festivalnye-shary/chyornyi-oreh/" TargetMode="External"/><Relationship Id="rId66" Type="http://schemas.openxmlformats.org/officeDocument/2006/relationships/hyperlink" Target="http://www.ooors.ru/products/rakety/triumf/" TargetMode="External"/><Relationship Id="rId87" Type="http://schemas.openxmlformats.org/officeDocument/2006/relationships/hyperlink" Target="https://www.ooors.ru/products/kombinirovannye-i-veernye-batarei-optom/pervachok/" TargetMode="External"/><Relationship Id="rId110" Type="http://schemas.openxmlformats.org/officeDocument/2006/relationships/hyperlink" Target="https://www.ooors.ru/products/batarei-salyutov-monoblochnye-optom/stilyagi/" TargetMode="External"/><Relationship Id="rId115" Type="http://schemas.openxmlformats.org/officeDocument/2006/relationships/hyperlink" Target="https://www.ooors.ru/products/fontany_i_salut_optom/fedya/" TargetMode="External"/><Relationship Id="rId131" Type="http://schemas.openxmlformats.org/officeDocument/2006/relationships/hyperlink" Target="https://www.ooors.ru/products/fontany_i_salut_optom/umka/" TargetMode="External"/><Relationship Id="rId136" Type="http://schemas.openxmlformats.org/officeDocument/2006/relationships/hyperlink" Target="https://www.ooors.ru/products/fontany_i_salut_optom/vovochka/" TargetMode="External"/><Relationship Id="rId157" Type="http://schemas.openxmlformats.org/officeDocument/2006/relationships/hyperlink" Target="https://www.ooors.ru/products/batarei-salyutov-russkii-salyut-optom/bez-bokala-net-vokala-br-0-8-h-120/" TargetMode="External"/><Relationship Id="rId178" Type="http://schemas.openxmlformats.org/officeDocument/2006/relationships/hyperlink" Target="https://www.ooors.ru/products/kombinirovannye-i-veernye-batarei-optom/veselaya-kompaniya/" TargetMode="External"/><Relationship Id="rId61" Type="http://schemas.openxmlformats.org/officeDocument/2006/relationships/hyperlink" Target="https://www.ooors.ru/products/vraschayuschiesya_letayuschie_feierverki_optom/super-mol/" TargetMode="External"/><Relationship Id="rId82" Type="http://schemas.openxmlformats.org/officeDocument/2006/relationships/hyperlink" Target="https://www.ooors.ru/products/batarei-salyutov-russkii-salyut-optom/davai-davai/" TargetMode="External"/><Relationship Id="rId152" Type="http://schemas.openxmlformats.org/officeDocument/2006/relationships/hyperlink" Target="https://www.ooors.ru/products/batarei-salyutov-russkii-salyut-optom/dezhavyu/" TargetMode="External"/><Relationship Id="rId173" Type="http://schemas.openxmlformats.org/officeDocument/2006/relationships/hyperlink" Target="https://www.ooors.ru/products/kombinirovannye-i-veernye-batarei-optom/veselye-snegoviki/" TargetMode="External"/><Relationship Id="rId194" Type="http://schemas.openxmlformats.org/officeDocument/2006/relationships/hyperlink" Target="https://www.ooors.ru/products/petardy_optom/pop-korn/" TargetMode="External"/><Relationship Id="rId199" Type="http://schemas.openxmlformats.org/officeDocument/2006/relationships/hyperlink" Target="https://www.ooors.ru/products/vraschayuschiesya_letayuschie_feierverki_optom/super-babochka/" TargetMode="External"/><Relationship Id="rId203" Type="http://schemas.openxmlformats.org/officeDocument/2006/relationships/hyperlink" Target="https://www.ooors.ru/products/rimskie-svechi_optom/armata/" TargetMode="External"/><Relationship Id="rId208" Type="http://schemas.openxmlformats.org/officeDocument/2006/relationships/hyperlink" Target="https://www.ooors.ru/products/batarei-salyutov-russkii-salyut-optom/kaifuem/" TargetMode="External"/><Relationship Id="rId19" Type="http://schemas.openxmlformats.org/officeDocument/2006/relationships/hyperlink" Target="http://www.ooors.ru/products/batarei-salyutov-russkii-salyut/vlyublyonnye-serdtsa/" TargetMode="External"/><Relationship Id="rId224" Type="http://schemas.openxmlformats.org/officeDocument/2006/relationships/hyperlink" Target="https://www.ooors.ru/products/batarei-salyutov-russkii-salyut-optom/svistoplyaska/" TargetMode="External"/><Relationship Id="rId14" Type="http://schemas.openxmlformats.org/officeDocument/2006/relationships/hyperlink" Target="https://www.ooors.ru/products/batarei-salyutov-russkii-salyut-optom/fluid/" TargetMode="External"/><Relationship Id="rId30" Type="http://schemas.openxmlformats.org/officeDocument/2006/relationships/hyperlink" Target="https://www.ooors.ru/products/batarei-salyutov-russkii-salyut-optom/abvgdeika/" TargetMode="External"/><Relationship Id="rId35" Type="http://schemas.openxmlformats.org/officeDocument/2006/relationships/hyperlink" Target="http://www.ooors.ru/products/batarei-salyutov-russkii-salyut/sneg-v-afrike/" TargetMode="External"/><Relationship Id="rId56" Type="http://schemas.openxmlformats.org/officeDocument/2006/relationships/hyperlink" Target="https://www.ooors.ru/products/fontany_i_salut_optom/klubnichka/" TargetMode="External"/><Relationship Id="rId77" Type="http://schemas.openxmlformats.org/officeDocument/2006/relationships/hyperlink" Target="http://www.ooors.ru/products/petardy/tovar-2/" TargetMode="External"/><Relationship Id="rId100" Type="http://schemas.openxmlformats.org/officeDocument/2006/relationships/hyperlink" Target="https://www.ooors.ru/products/batarei-salyutov-russkii-salyut-optom/berezka/" TargetMode="External"/><Relationship Id="rId105" Type="http://schemas.openxmlformats.org/officeDocument/2006/relationships/hyperlink" Target="https://www.ooors.ru/products/batarei-salyutov-monoblochnye-optom/ba-bah/" TargetMode="External"/><Relationship Id="rId126" Type="http://schemas.openxmlformats.org/officeDocument/2006/relationships/hyperlink" Target="https://www.ooors.ru/products/rimskie-svechi_optom/rumba/" TargetMode="External"/><Relationship Id="rId147" Type="http://schemas.openxmlformats.org/officeDocument/2006/relationships/hyperlink" Target="https://www.ooors.ru/products/batarei-salyutov-russkii-salyut-optom/snezhok/" TargetMode="External"/><Relationship Id="rId168" Type="http://schemas.openxmlformats.org/officeDocument/2006/relationships/hyperlink" Target="https://www.ooors.ru/products/batarei-salyutov-russkii-salyut-optom/novogodnii-gudezh/" TargetMode="External"/><Relationship Id="rId8" Type="http://schemas.openxmlformats.org/officeDocument/2006/relationships/hyperlink" Target="http://www.ooors.ru/products/batarei-salyutov-russkii-salyut/shedevr-1-2-h-16/" TargetMode="External"/><Relationship Id="rId51" Type="http://schemas.openxmlformats.org/officeDocument/2006/relationships/hyperlink" Target="http://www.ooors.ru/products/rimskie-svechi/shirli-myrli-rimskie-svechi/" TargetMode="External"/><Relationship Id="rId72" Type="http://schemas.openxmlformats.org/officeDocument/2006/relationships/hyperlink" Target="http://www.ooors.ru/products/petardy/korsar-4/" TargetMode="External"/><Relationship Id="rId93" Type="http://schemas.openxmlformats.org/officeDocument/2006/relationships/hyperlink" Target="https://www.ooors.ru/products/kombinirovannye-i-veernye-batarei-optom/vse-hokkei/" TargetMode="External"/><Relationship Id="rId98" Type="http://schemas.openxmlformats.org/officeDocument/2006/relationships/hyperlink" Target="https://www.ooors.ru/products/kombinirovannye-i-veernye-batarei-optom/vip-salyut/" TargetMode="External"/><Relationship Id="rId121" Type="http://schemas.openxmlformats.org/officeDocument/2006/relationships/hyperlink" Target="https://www.ooors.ru/products/rimskie-svechi_optom/piruet/" TargetMode="External"/><Relationship Id="rId142" Type="http://schemas.openxmlformats.org/officeDocument/2006/relationships/hyperlink" Target="https://www.ooors.ru/products/batarei-salyutov-russkii-salyut-optom/fleshka/" TargetMode="External"/><Relationship Id="rId163" Type="http://schemas.openxmlformats.org/officeDocument/2006/relationships/hyperlink" Target="https://www.ooors.ru/products/batarei-salyutov-russkii-salyut-optom/zavodnoi/" TargetMode="External"/><Relationship Id="rId184" Type="http://schemas.openxmlformats.org/officeDocument/2006/relationships/hyperlink" Target="https://www.ooors.ru/products/kombinirovannye-i-veernye-batarei-optom/polnyi-ulyot/" TargetMode="External"/><Relationship Id="rId189" Type="http://schemas.openxmlformats.org/officeDocument/2006/relationships/hyperlink" Target="https://www.ooors.ru/products/kombinirovannye-i-veernye-batarei-optom/domosedy/" TargetMode="External"/><Relationship Id="rId219" Type="http://schemas.openxmlformats.org/officeDocument/2006/relationships/hyperlink" Target="https://www.ooors.ru/products/batarei-salyutov-monoblochnye-optom/halyava/" TargetMode="External"/><Relationship Id="rId3" Type="http://schemas.openxmlformats.org/officeDocument/2006/relationships/hyperlink" Target="http://www.ooors.ru/products/kombinirovannye-i-veernye-batarei/serdtse-drakona/" TargetMode="External"/><Relationship Id="rId214" Type="http://schemas.openxmlformats.org/officeDocument/2006/relationships/hyperlink" Target="https://www.ooors.ru/products/batarei-salyutov-russkii-salyut-optom/opanki/" TargetMode="External"/><Relationship Id="rId25" Type="http://schemas.openxmlformats.org/officeDocument/2006/relationships/hyperlink" Target="http://www.ooors.ru/products/batarei-salyutov-russkii-salyut/egoist/" TargetMode="External"/><Relationship Id="rId46" Type="http://schemas.openxmlformats.org/officeDocument/2006/relationships/hyperlink" Target="http://www.ooors.ru/products/festivalnye-shary/katapulta/" TargetMode="External"/><Relationship Id="rId67" Type="http://schemas.openxmlformats.org/officeDocument/2006/relationships/hyperlink" Target="http://www.ooors.ru/products/rakety/molniya/" TargetMode="External"/><Relationship Id="rId116" Type="http://schemas.openxmlformats.org/officeDocument/2006/relationships/hyperlink" Target="https://www.ooors.ru/products/rimskie-svechi_optom/tridtsatochka/" TargetMode="External"/><Relationship Id="rId137" Type="http://schemas.openxmlformats.org/officeDocument/2006/relationships/hyperlink" Target="https://www.ooors.ru/products/fontany_i_salut_optom/tandem/" TargetMode="External"/><Relationship Id="rId158" Type="http://schemas.openxmlformats.org/officeDocument/2006/relationships/hyperlink" Target="https://www.ooors.ru/products/batarei-salyutov-russkii-salyut-optom/novogodnii-perepoloh/" TargetMode="External"/><Relationship Id="rId20" Type="http://schemas.openxmlformats.org/officeDocument/2006/relationships/hyperlink" Target="http://www.ooors.ru/products/batarei-salyutov-russkii-salyut/zagadka/" TargetMode="External"/><Relationship Id="rId41" Type="http://schemas.openxmlformats.org/officeDocument/2006/relationships/hyperlink" Target="http://www.ooors.ru/products/batarei-salyutov-monoblochnye/malenkii-prints/" TargetMode="External"/><Relationship Id="rId62" Type="http://schemas.openxmlformats.org/officeDocument/2006/relationships/hyperlink" Target="http://www.ooors.ru/products/vraschayuschiesya-feierverki-i-letayuschie/vesyolye-pchyoly/" TargetMode="External"/><Relationship Id="rId83" Type="http://schemas.openxmlformats.org/officeDocument/2006/relationships/hyperlink" Target="https://www.ooors.ru/products/kombinirovannye-i-veernye-batarei-optom/veer-pul/" TargetMode="External"/><Relationship Id="rId88" Type="http://schemas.openxmlformats.org/officeDocument/2006/relationships/hyperlink" Target="https://www.ooors.ru/products/kombinirovannye-i-veernye-batarei-optom/svadba-v-malinovke/" TargetMode="External"/><Relationship Id="rId111" Type="http://schemas.openxmlformats.org/officeDocument/2006/relationships/hyperlink" Target="https://www.ooors.ru/products/batarei-salyutov-monoblochnye-optom/ne-drazni-papu/" TargetMode="External"/><Relationship Id="rId132" Type="http://schemas.openxmlformats.org/officeDocument/2006/relationships/hyperlink" Target="https://www.ooors.ru/products/fontany_i_salut_optom/dozhdik/" TargetMode="External"/><Relationship Id="rId153" Type="http://schemas.openxmlformats.org/officeDocument/2006/relationships/hyperlink" Target="https://www.ooors.ru/products/batarei-salyutov-russkii-salyut-optom/snegurka/" TargetMode="External"/><Relationship Id="rId174" Type="http://schemas.openxmlformats.org/officeDocument/2006/relationships/hyperlink" Target="https://www.ooors.ru/products/kombinirovannye-i-veernye-batarei-optom/vse-vklyucheno/" TargetMode="External"/><Relationship Id="rId179" Type="http://schemas.openxmlformats.org/officeDocument/2006/relationships/hyperlink" Target="https://www.ooors.ru/products/kombinirovannye-i-veernye-batarei-optom/pozitiv/" TargetMode="External"/><Relationship Id="rId195" Type="http://schemas.openxmlformats.org/officeDocument/2006/relationships/hyperlink" Target="https://www.ooors.ru/products/petardy_optom/korsr-1/" TargetMode="External"/><Relationship Id="rId209" Type="http://schemas.openxmlformats.org/officeDocument/2006/relationships/hyperlink" Target="https://www.ooors.ru/products/batarei-salyutov-russkii-salyut-optom/zhiga-dryga/" TargetMode="External"/><Relationship Id="rId190" Type="http://schemas.openxmlformats.org/officeDocument/2006/relationships/hyperlink" Target="https://www.ooors.ru/products/kombinirovannye-i-veernye-batarei-optom/vesyolye-snezhki/" TargetMode="External"/><Relationship Id="rId204" Type="http://schemas.openxmlformats.org/officeDocument/2006/relationships/hyperlink" Target="https://www.ooors.ru/products/batarei-salyutov-russkii-salyut-optom/dyadya-vanya/" TargetMode="External"/><Relationship Id="rId220" Type="http://schemas.openxmlformats.org/officeDocument/2006/relationships/hyperlink" Target="https://www.ooors.ru/products/batarei-salyutov-monoblochnye-optom/hlopni/" TargetMode="External"/><Relationship Id="rId225" Type="http://schemas.openxmlformats.org/officeDocument/2006/relationships/hyperlink" Target="https://www.ooors.ru/products/batarei-salyutov-russkii-salyut-optom/operatsiya-y/" TargetMode="External"/><Relationship Id="rId15" Type="http://schemas.openxmlformats.org/officeDocument/2006/relationships/hyperlink" Target="http://www.ooors.ru/products/batarei-salyutov-russkii-salyut/dlya-lyubimoi/" TargetMode="External"/><Relationship Id="rId36" Type="http://schemas.openxmlformats.org/officeDocument/2006/relationships/hyperlink" Target="http://www.ooors.ru/products/batarei-salyutov-russkii-salyut/vintazh/" TargetMode="External"/><Relationship Id="rId57" Type="http://schemas.openxmlformats.org/officeDocument/2006/relationships/hyperlink" Target="http://www.ooors.ru/products/fontany/raduzhnyi/" TargetMode="External"/><Relationship Id="rId106" Type="http://schemas.openxmlformats.org/officeDocument/2006/relationships/hyperlink" Target="https://www.ooors.ru/products/batarei-salyutov-monoblochnye-optom/devyatnashka/" TargetMode="External"/><Relationship Id="rId127" Type="http://schemas.openxmlformats.org/officeDocument/2006/relationships/hyperlink" Target="https://www.ooors.ru/products/rimskie-svechi_optom/kaleidoskop/" TargetMode="External"/><Relationship Id="rId10" Type="http://schemas.openxmlformats.org/officeDocument/2006/relationships/hyperlink" Target="http://www.ooors.ru/products/batarei-salyutov-russkii-salyut/shik-i-blesk/" TargetMode="External"/><Relationship Id="rId31" Type="http://schemas.openxmlformats.org/officeDocument/2006/relationships/hyperlink" Target="http://www.ooors.ru/products/batarei-salyutov-russkii-salyut/forsazh/" TargetMode="External"/><Relationship Id="rId52" Type="http://schemas.openxmlformats.org/officeDocument/2006/relationships/hyperlink" Target="http://www.ooors.ru/products/fontany/tortoletka-nastolnyi/" TargetMode="External"/><Relationship Id="rId73" Type="http://schemas.openxmlformats.org/officeDocument/2006/relationships/hyperlink" Target="http://www.ooors.ru/products/petardy/dublon/" TargetMode="External"/><Relationship Id="rId78" Type="http://schemas.openxmlformats.org/officeDocument/2006/relationships/hyperlink" Target="https://www.ooors.ru/products/petardy_optom/talisman/" TargetMode="External"/><Relationship Id="rId94" Type="http://schemas.openxmlformats.org/officeDocument/2006/relationships/hyperlink" Target="https://www.ooors.ru/products/kombinirovannye-i-veernye-batarei-optom/elitnyi/" TargetMode="External"/><Relationship Id="rId99" Type="http://schemas.openxmlformats.org/officeDocument/2006/relationships/hyperlink" Target="https://www.ooors.ru/products/batarei-salyutov-russkii-salyut-optom/busya/" TargetMode="External"/><Relationship Id="rId101" Type="http://schemas.openxmlformats.org/officeDocument/2006/relationships/hyperlink" Target="https://www.ooors.ru/products/batarei-salyutov-russkii-salyut-optom/marfa/" TargetMode="External"/><Relationship Id="rId122" Type="http://schemas.openxmlformats.org/officeDocument/2006/relationships/hyperlink" Target="https://www.ooors.ru/products/rimskie-svechi_optom/evrika/" TargetMode="External"/><Relationship Id="rId143" Type="http://schemas.openxmlformats.org/officeDocument/2006/relationships/hyperlink" Target="https://www.ooors.ru/products/batarei-salyutov-russkii-salyut-optom/fishka/" TargetMode="External"/><Relationship Id="rId148" Type="http://schemas.openxmlformats.org/officeDocument/2006/relationships/hyperlink" Target="https://www.ooors.ru/products/batarei-salyutov-russkii-salyut-optom/snegovik/" TargetMode="External"/><Relationship Id="rId164" Type="http://schemas.openxmlformats.org/officeDocument/2006/relationships/hyperlink" Target="https://www.ooors.ru/products/batarei-salyutov-russkii-salyut-optom/12-mesyatsev/" TargetMode="External"/><Relationship Id="rId169" Type="http://schemas.openxmlformats.org/officeDocument/2006/relationships/hyperlink" Target="https://www.ooors.ru/products/batarei-salyutov-russkii-salyut-optom/uh-ty/" TargetMode="External"/><Relationship Id="rId185" Type="http://schemas.openxmlformats.org/officeDocument/2006/relationships/hyperlink" Target="https://www.ooors.ru/products/kombinirovannye-i-veernye-batarei-optom/otzhigai/" TargetMode="External"/><Relationship Id="rId4" Type="http://schemas.openxmlformats.org/officeDocument/2006/relationships/hyperlink" Target="http://www.ooors.ru/products/kombinirovannye-i-veernye-batarei/vlastelin-kolets/" TargetMode="External"/><Relationship Id="rId9" Type="http://schemas.openxmlformats.org/officeDocument/2006/relationships/hyperlink" Target="http://www.ooors.ru/products/batarei-salyutov-russkii-salyut/asteriks-1-2-h-9/" TargetMode="External"/><Relationship Id="rId180" Type="http://schemas.openxmlformats.org/officeDocument/2006/relationships/hyperlink" Target="https://www.ooors.ru/products/kombinirovannye-i-veernye-batarei-optom/glintvein/" TargetMode="External"/><Relationship Id="rId210" Type="http://schemas.openxmlformats.org/officeDocument/2006/relationships/hyperlink" Target="https://www.ooors.ru/products/batarei-salyutov-russkii-salyut-optom/morozko/" TargetMode="External"/><Relationship Id="rId215" Type="http://schemas.openxmlformats.org/officeDocument/2006/relationships/hyperlink" Target="https://www.ooors.ru/products/batarei-salyutov-russkii-salyut-optom/nishtyak/" TargetMode="External"/><Relationship Id="rId26" Type="http://schemas.openxmlformats.org/officeDocument/2006/relationships/hyperlink" Target="http://www.ooors.ru/products/batarei-salyutov-russkii-salyut/na-vse-100/" TargetMode="External"/><Relationship Id="rId47" Type="http://schemas.openxmlformats.org/officeDocument/2006/relationships/hyperlink" Target="https://www.ooors.ru/products/rimskie-svechi_optom/raskat-nebes/" TargetMode="External"/><Relationship Id="rId68" Type="http://schemas.openxmlformats.org/officeDocument/2006/relationships/hyperlink" Target="http://www.ooors.ru/products/petardy/blek-dzhek/" TargetMode="External"/><Relationship Id="rId89" Type="http://schemas.openxmlformats.org/officeDocument/2006/relationships/hyperlink" Target="https://www.ooors.ru/products/kombinirovannye-i-veernye-batarei-optom/tsatski-petski-br-1-0-1-25-h-66/" TargetMode="External"/><Relationship Id="rId112" Type="http://schemas.openxmlformats.org/officeDocument/2006/relationships/hyperlink" Target="https://www.ooors.ru/products/batarei-salyutov-monoblochnye-optom/dochki-synochki/" TargetMode="External"/><Relationship Id="rId133" Type="http://schemas.openxmlformats.org/officeDocument/2006/relationships/hyperlink" Target="https://www.ooors.ru/products/fontany_i_salut_optom/smeshinka/" TargetMode="External"/><Relationship Id="rId154" Type="http://schemas.openxmlformats.org/officeDocument/2006/relationships/hyperlink" Target="https://www.ooors.ru/products/batarei-salyutov-russkii-salyut-optom/moroz-krasnyi-nos/" TargetMode="External"/><Relationship Id="rId175" Type="http://schemas.openxmlformats.org/officeDocument/2006/relationships/hyperlink" Target="https://www.ooors.ru/products/kombinirovannye-i-veernye-batarei-optom/krem-bryule/" TargetMode="External"/><Relationship Id="rId196" Type="http://schemas.openxmlformats.org/officeDocument/2006/relationships/hyperlink" Target="https://www.ooors.ru/products/petardy_optom/kaper/" TargetMode="External"/><Relationship Id="rId200" Type="http://schemas.openxmlformats.org/officeDocument/2006/relationships/hyperlink" Target="https://www.ooors.ru/products/vraschayuschiesya_letayuschie_feierverki_optom/henkok/" TargetMode="External"/><Relationship Id="rId16" Type="http://schemas.openxmlformats.org/officeDocument/2006/relationships/hyperlink" Target="http://www.ooors.ru/products/batarei-salyutov-russkii-salyut/novogodnii-otryv/" TargetMode="External"/><Relationship Id="rId221" Type="http://schemas.openxmlformats.org/officeDocument/2006/relationships/hyperlink" Target="https://www.ooors.ru/products/kombinirovannye-i-veernye-batarei-optom/vitalita/" TargetMode="External"/><Relationship Id="rId37" Type="http://schemas.openxmlformats.org/officeDocument/2006/relationships/hyperlink" Target="http://www.ooors.ru/products/batarei-salyutov-russkii-salyut/snezhnaya-koroleva/" TargetMode="External"/><Relationship Id="rId58" Type="http://schemas.openxmlformats.org/officeDocument/2006/relationships/hyperlink" Target="https://www.ooors.ru/products/fontany_i_salut_optom/dunya/" TargetMode="External"/><Relationship Id="rId79" Type="http://schemas.openxmlformats.org/officeDocument/2006/relationships/hyperlink" Target="https://www.ooors.ru/products/rimskie-svechi_optom/prometei/" TargetMode="External"/><Relationship Id="rId102" Type="http://schemas.openxmlformats.org/officeDocument/2006/relationships/hyperlink" Target="https://www.ooors.ru/products/batarei-salyutov-russkii-salyut-optom/menya-budit/" TargetMode="External"/><Relationship Id="rId123" Type="http://schemas.openxmlformats.org/officeDocument/2006/relationships/hyperlink" Target="https://www.ooors.ru/products/rimskie-svechi_optom/kalambur/" TargetMode="External"/><Relationship Id="rId144" Type="http://schemas.openxmlformats.org/officeDocument/2006/relationships/hyperlink" Target="https://www.ooors.ru/products/batarei-salyutov-russkii-salyut-optom/izyuminka/" TargetMode="External"/><Relationship Id="rId90" Type="http://schemas.openxmlformats.org/officeDocument/2006/relationships/hyperlink" Target="https://www.ooors.ru/products/kombinirovannye-i-veernye-batarei-optom/krylya-udachi/" TargetMode="External"/><Relationship Id="rId165" Type="http://schemas.openxmlformats.org/officeDocument/2006/relationships/hyperlink" Target="https://www.ooors.ru/products/batarei-salyutov-russkii-salyut-optom/tiramisu/" TargetMode="External"/><Relationship Id="rId186" Type="http://schemas.openxmlformats.org/officeDocument/2006/relationships/hyperlink" Target="https://www.ooors.ru/products/kombinirovannye-i-veernye-batarei-optom/rad-starats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topLeftCell="B1" workbookViewId="0">
      <pane ySplit="11" topLeftCell="A156" activePane="bottomLeft" state="frozen"/>
      <selection pane="bottomLeft" activeCell="I165" sqref="I165"/>
    </sheetView>
  </sheetViews>
  <sheetFormatPr defaultColWidth="8.85546875" defaultRowHeight="15.75"/>
  <cols>
    <col min="1" max="1" width="0.140625" customWidth="1"/>
    <col min="2" max="2" width="8" style="84" customWidth="1"/>
    <col min="3" max="3" width="8.85546875" style="34" customWidth="1"/>
    <col min="4" max="4" width="20.7109375" style="35" customWidth="1"/>
    <col min="5" max="5" width="8.85546875" style="36" bestFit="1" customWidth="1"/>
    <col min="6" max="6" width="8.140625" customWidth="1"/>
    <col min="7" max="7" width="9.5703125" customWidth="1"/>
    <col min="8" max="8" width="13.28515625" style="33" customWidth="1"/>
    <col min="9" max="9" width="6.42578125" style="33" customWidth="1"/>
    <col min="10" max="10" width="9.5703125" style="21" customWidth="1"/>
    <col min="11" max="11" width="11.85546875" style="33" customWidth="1"/>
    <col min="12" max="12" width="10" style="21" customWidth="1"/>
    <col min="13" max="13" width="12.5703125" style="39" customWidth="1"/>
    <col min="14" max="14" width="14.42578125" style="39" customWidth="1"/>
  </cols>
  <sheetData>
    <row r="1" spans="1:18" ht="12" customHeight="1">
      <c r="A1" s="1"/>
      <c r="B1" s="67"/>
      <c r="C1" s="2"/>
      <c r="D1" s="3"/>
      <c r="E1" s="4"/>
      <c r="F1" s="66"/>
      <c r="G1" s="66"/>
      <c r="H1" s="66"/>
      <c r="I1" s="339" t="s">
        <v>0</v>
      </c>
      <c r="J1" s="339"/>
      <c r="K1" s="339"/>
      <c r="L1" s="339"/>
      <c r="M1" s="339"/>
      <c r="N1" s="339"/>
    </row>
    <row r="2" spans="1:18" ht="12" customHeight="1">
      <c r="A2" s="1"/>
      <c r="B2" s="67"/>
      <c r="C2" s="2"/>
      <c r="D2" s="3"/>
      <c r="E2" s="336" t="s">
        <v>519</v>
      </c>
      <c r="F2" s="337"/>
      <c r="G2" s="337"/>
      <c r="H2" s="336" t="s">
        <v>520</v>
      </c>
      <c r="I2" s="336"/>
      <c r="J2" s="336"/>
      <c r="K2" s="336"/>
      <c r="L2" s="144"/>
      <c r="M2" s="145" t="s">
        <v>524</v>
      </c>
      <c r="N2" s="149"/>
    </row>
    <row r="3" spans="1:18" ht="18.75">
      <c r="A3" s="1"/>
      <c r="B3" s="67"/>
      <c r="C3" s="2"/>
      <c r="D3" s="3"/>
      <c r="E3" s="338" t="s">
        <v>521</v>
      </c>
      <c r="F3" s="336"/>
      <c r="G3" s="336"/>
      <c r="H3" s="336"/>
      <c r="I3" s="336"/>
      <c r="J3" s="336"/>
      <c r="K3" s="336"/>
      <c r="L3" s="144"/>
      <c r="M3" s="321"/>
      <c r="N3" s="321"/>
    </row>
    <row r="4" spans="1:18" ht="12" customHeight="1">
      <c r="A4" s="1"/>
      <c r="B4" s="67"/>
      <c r="C4" s="2"/>
      <c r="D4" s="3"/>
      <c r="E4" s="322" t="s">
        <v>522</v>
      </c>
      <c r="F4" s="322"/>
      <c r="G4" s="322"/>
      <c r="H4" s="322"/>
      <c r="I4" s="322"/>
      <c r="J4" s="322"/>
      <c r="K4" s="322"/>
      <c r="L4" s="144"/>
      <c r="M4" s="150" t="s">
        <v>525</v>
      </c>
      <c r="N4" s="151"/>
    </row>
    <row r="5" spans="1:18" ht="12" customHeight="1">
      <c r="A5" s="1"/>
      <c r="B5" s="67"/>
      <c r="C5" s="2"/>
      <c r="D5" s="3"/>
      <c r="E5" s="322"/>
      <c r="F5" s="322"/>
      <c r="G5" s="322"/>
      <c r="H5" s="322"/>
      <c r="I5" s="322"/>
      <c r="J5" s="322"/>
      <c r="K5" s="322"/>
      <c r="L5" s="144"/>
      <c r="M5" s="144"/>
      <c r="N5" s="144"/>
    </row>
    <row r="6" spans="1:18" ht="18" customHeight="1">
      <c r="A6" s="1"/>
      <c r="B6" s="67"/>
      <c r="C6" s="2"/>
      <c r="D6" s="3"/>
      <c r="E6" s="147"/>
      <c r="F6" s="318" t="s">
        <v>526</v>
      </c>
      <c r="G6" s="318"/>
      <c r="H6" s="318"/>
      <c r="I6" s="318"/>
      <c r="J6" s="318"/>
      <c r="K6" s="146"/>
      <c r="L6" s="144"/>
      <c r="M6" s="144"/>
      <c r="N6" s="144"/>
    </row>
    <row r="7" spans="1:18" ht="16.5" customHeight="1">
      <c r="A7" s="5"/>
      <c r="B7" s="6"/>
      <c r="C7" s="6"/>
      <c r="D7" s="341" t="s">
        <v>1</v>
      </c>
      <c r="E7" s="341"/>
      <c r="F7" s="341"/>
      <c r="G7" s="341"/>
      <c r="H7" s="341"/>
      <c r="I7" s="341"/>
      <c r="J7" s="134"/>
      <c r="K7" s="319">
        <v>0</v>
      </c>
      <c r="L7" s="320"/>
      <c r="M7" s="148" t="s">
        <v>523</v>
      </c>
      <c r="N7" s="38"/>
    </row>
    <row r="8" spans="1:18" ht="2.25" customHeight="1" thickBot="1">
      <c r="A8" s="7"/>
      <c r="B8" s="85"/>
      <c r="C8" s="9"/>
      <c r="D8" s="10"/>
      <c r="E8" s="11"/>
      <c r="F8" s="7"/>
      <c r="G8" s="7"/>
      <c r="H8" s="8"/>
      <c r="I8" s="8"/>
      <c r="J8" s="12"/>
      <c r="K8" s="8"/>
      <c r="L8" s="12"/>
      <c r="M8" s="8"/>
      <c r="N8" s="37"/>
    </row>
    <row r="9" spans="1:18" ht="11.25" customHeight="1" thickBot="1">
      <c r="A9" s="88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spans="1:18" ht="14.25" customHeight="1">
      <c r="A10" s="350"/>
      <c r="B10" s="176" t="s">
        <v>2</v>
      </c>
      <c r="C10" s="352" t="s">
        <v>3</v>
      </c>
      <c r="D10" s="354" t="s">
        <v>4</v>
      </c>
      <c r="E10" s="328" t="s">
        <v>5</v>
      </c>
      <c r="F10" s="329"/>
      <c r="G10" s="330"/>
      <c r="H10" s="324" t="s">
        <v>6</v>
      </c>
      <c r="I10" s="324" t="s">
        <v>7</v>
      </c>
      <c r="J10" s="324" t="s">
        <v>8</v>
      </c>
      <c r="K10" s="97" t="s">
        <v>453</v>
      </c>
      <c r="L10" s="65" t="s">
        <v>311</v>
      </c>
      <c r="M10" s="326" t="s">
        <v>9</v>
      </c>
      <c r="N10" s="333" t="s">
        <v>527</v>
      </c>
      <c r="R10" s="50"/>
    </row>
    <row r="11" spans="1:18" ht="29.25" customHeight="1" thickBot="1">
      <c r="A11" s="351"/>
      <c r="B11" s="157" t="s">
        <v>10</v>
      </c>
      <c r="C11" s="353"/>
      <c r="D11" s="355"/>
      <c r="E11" s="156" t="s">
        <v>430</v>
      </c>
      <c r="F11" s="155" t="s">
        <v>432</v>
      </c>
      <c r="G11" s="154" t="s">
        <v>431</v>
      </c>
      <c r="H11" s="325"/>
      <c r="I11" s="325"/>
      <c r="J11" s="325"/>
      <c r="K11" s="158" t="s">
        <v>312</v>
      </c>
      <c r="L11" s="153" t="s">
        <v>414</v>
      </c>
      <c r="M11" s="327"/>
      <c r="N11" s="334"/>
    </row>
    <row r="12" spans="1:18" ht="6" customHeight="1" thickBot="1">
      <c r="A12" s="100"/>
      <c r="B12" s="101"/>
      <c r="C12" s="96"/>
      <c r="D12" s="96"/>
      <c r="E12" s="102"/>
      <c r="F12" s="103"/>
      <c r="G12" s="104"/>
      <c r="H12" s="98"/>
      <c r="I12" s="98"/>
      <c r="J12" s="98"/>
      <c r="K12" s="97"/>
      <c r="L12" s="65"/>
      <c r="M12" s="99"/>
      <c r="N12" s="99"/>
      <c r="R12" s="50"/>
    </row>
    <row r="13" spans="1:18" thickBot="1">
      <c r="A13" s="78"/>
      <c r="B13" s="107"/>
      <c r="C13" s="175"/>
      <c r="D13" s="331" t="s">
        <v>409</v>
      </c>
      <c r="E13" s="331"/>
      <c r="F13" s="331"/>
      <c r="G13" s="331"/>
      <c r="H13" s="331"/>
      <c r="I13" s="331"/>
      <c r="J13" s="332"/>
      <c r="K13" s="171"/>
      <c r="L13" s="172"/>
      <c r="M13" s="173"/>
      <c r="N13" s="174"/>
    </row>
    <row r="14" spans="1:18">
      <c r="A14" s="105"/>
      <c r="B14" s="110" t="s">
        <v>330</v>
      </c>
      <c r="C14" s="27" t="s">
        <v>460</v>
      </c>
      <c r="D14" s="282" t="s">
        <v>462</v>
      </c>
      <c r="E14" s="181">
        <v>100</v>
      </c>
      <c r="F14" s="181">
        <v>1</v>
      </c>
      <c r="G14" s="181">
        <v>20</v>
      </c>
      <c r="H14" s="283" t="s">
        <v>14</v>
      </c>
      <c r="I14" s="283" t="s">
        <v>14</v>
      </c>
      <c r="J14" s="284">
        <v>0</v>
      </c>
      <c r="K14" s="285">
        <v>25000</v>
      </c>
      <c r="L14" s="286">
        <v>250</v>
      </c>
      <c r="M14" s="202">
        <f t="shared" ref="M14:M30" si="0">L14*J14</f>
        <v>0</v>
      </c>
      <c r="N14" s="161">
        <f>M14-M14*K7%</f>
        <v>0</v>
      </c>
      <c r="O14" s="50"/>
      <c r="R14" s="50"/>
    </row>
    <row r="15" spans="1:18">
      <c r="A15" s="105"/>
      <c r="B15" s="159" t="s">
        <v>330</v>
      </c>
      <c r="C15" s="108" t="s">
        <v>461</v>
      </c>
      <c r="D15" s="179" t="s">
        <v>463</v>
      </c>
      <c r="E15" s="182">
        <v>6</v>
      </c>
      <c r="F15" s="182">
        <v>50</v>
      </c>
      <c r="G15" s="182">
        <v>50</v>
      </c>
      <c r="H15" s="186" t="s">
        <v>14</v>
      </c>
      <c r="I15" s="186" t="s">
        <v>14</v>
      </c>
      <c r="J15" s="218">
        <v>0</v>
      </c>
      <c r="K15" s="219">
        <v>7104</v>
      </c>
      <c r="L15" s="201">
        <v>1184</v>
      </c>
      <c r="M15" s="220">
        <f t="shared" si="0"/>
        <v>0</v>
      </c>
      <c r="N15" s="143">
        <f>M15-M15*K7%</f>
        <v>0</v>
      </c>
      <c r="O15" s="50"/>
    </row>
    <row r="16" spans="1:18">
      <c r="A16" s="75"/>
      <c r="B16" s="89" t="s">
        <v>429</v>
      </c>
      <c r="C16" s="92" t="s">
        <v>340</v>
      </c>
      <c r="D16" s="287" t="s">
        <v>341</v>
      </c>
      <c r="E16" s="19" t="s">
        <v>433</v>
      </c>
      <c r="F16" s="183">
        <v>10</v>
      </c>
      <c r="G16" s="184">
        <v>10</v>
      </c>
      <c r="H16" s="207" t="s">
        <v>14</v>
      </c>
      <c r="I16" s="207" t="s">
        <v>14</v>
      </c>
      <c r="J16" s="218">
        <v>0</v>
      </c>
      <c r="K16" s="288">
        <v>23970</v>
      </c>
      <c r="L16" s="289">
        <v>799</v>
      </c>
      <c r="M16" s="290">
        <f t="shared" si="0"/>
        <v>0</v>
      </c>
      <c r="N16" s="143">
        <f>M16-M16*K7%</f>
        <v>0</v>
      </c>
    </row>
    <row r="17" spans="1:15" ht="15" customHeight="1">
      <c r="A17" s="74"/>
      <c r="B17" s="162" t="s">
        <v>457</v>
      </c>
      <c r="C17" s="13" t="s">
        <v>12</v>
      </c>
      <c r="D17" s="137" t="s">
        <v>13</v>
      </c>
      <c r="E17" s="19" t="s">
        <v>434</v>
      </c>
      <c r="F17" s="24">
        <v>12</v>
      </c>
      <c r="G17" s="106">
        <v>60</v>
      </c>
      <c r="H17" s="291" t="s">
        <v>14</v>
      </c>
      <c r="I17" s="207" t="s">
        <v>14</v>
      </c>
      <c r="J17" s="218">
        <v>0</v>
      </c>
      <c r="K17" s="226">
        <v>9600</v>
      </c>
      <c r="L17" s="289">
        <v>480</v>
      </c>
      <c r="M17" s="290">
        <f t="shared" si="0"/>
        <v>0</v>
      </c>
      <c r="N17" s="143">
        <f>M17-M17*K7%</f>
        <v>0</v>
      </c>
      <c r="O17" s="50"/>
    </row>
    <row r="18" spans="1:15" ht="15" customHeight="1">
      <c r="A18" s="74"/>
      <c r="B18" s="94" t="s">
        <v>11</v>
      </c>
      <c r="C18" s="14" t="s">
        <v>15</v>
      </c>
      <c r="D18" s="115" t="s">
        <v>16</v>
      </c>
      <c r="E18" s="15" t="s">
        <v>434</v>
      </c>
      <c r="F18" s="23">
        <v>12</v>
      </c>
      <c r="G18" s="23">
        <v>60</v>
      </c>
      <c r="H18" s="214" t="s">
        <v>14</v>
      </c>
      <c r="I18" s="214" t="s">
        <v>14</v>
      </c>
      <c r="J18" s="218">
        <v>0</v>
      </c>
      <c r="K18" s="226">
        <v>10880</v>
      </c>
      <c r="L18" s="223">
        <v>544</v>
      </c>
      <c r="M18" s="290">
        <f t="shared" si="0"/>
        <v>0</v>
      </c>
      <c r="N18" s="143">
        <f>M18-M18*K7%</f>
        <v>0</v>
      </c>
      <c r="O18" s="50"/>
    </row>
    <row r="19" spans="1:15" ht="15" customHeight="1">
      <c r="A19" s="75"/>
      <c r="B19" s="94" t="s">
        <v>11</v>
      </c>
      <c r="C19" s="14" t="s">
        <v>17</v>
      </c>
      <c r="D19" s="115" t="s">
        <v>18</v>
      </c>
      <c r="E19" s="15" t="s">
        <v>434</v>
      </c>
      <c r="F19" s="23">
        <v>24</v>
      </c>
      <c r="G19" s="23">
        <v>30</v>
      </c>
      <c r="H19" s="214" t="s">
        <v>14</v>
      </c>
      <c r="I19" s="214" t="s">
        <v>14</v>
      </c>
      <c r="J19" s="218">
        <v>0</v>
      </c>
      <c r="K19" s="226">
        <v>13200</v>
      </c>
      <c r="L19" s="223">
        <v>660</v>
      </c>
      <c r="M19" s="290">
        <f t="shared" si="0"/>
        <v>0</v>
      </c>
      <c r="N19" s="143">
        <f>M19-M19*K7%</f>
        <v>0</v>
      </c>
      <c r="O19" s="50"/>
    </row>
    <row r="20" spans="1:15" ht="15" customHeight="1">
      <c r="A20" s="105"/>
      <c r="B20" s="112" t="s">
        <v>330</v>
      </c>
      <c r="C20" s="18" t="s">
        <v>500</v>
      </c>
      <c r="D20" s="115" t="s">
        <v>541</v>
      </c>
      <c r="E20" s="15" t="s">
        <v>434</v>
      </c>
      <c r="F20" s="23">
        <v>12</v>
      </c>
      <c r="G20" s="23">
        <v>60</v>
      </c>
      <c r="H20" s="214" t="s">
        <v>14</v>
      </c>
      <c r="I20" s="214" t="s">
        <v>14</v>
      </c>
      <c r="J20" s="218">
        <v>0</v>
      </c>
      <c r="K20" s="226">
        <v>11380</v>
      </c>
      <c r="L20" s="223">
        <v>569</v>
      </c>
      <c r="M20" s="290">
        <f t="shared" si="0"/>
        <v>0</v>
      </c>
      <c r="N20" s="143">
        <f>M20-M20*K7%</f>
        <v>0</v>
      </c>
      <c r="O20" s="50"/>
    </row>
    <row r="21" spans="1:15" ht="15" customHeight="1">
      <c r="A21" s="74"/>
      <c r="B21" s="163" t="s">
        <v>330</v>
      </c>
      <c r="C21" s="13" t="s">
        <v>19</v>
      </c>
      <c r="D21" s="120" t="s">
        <v>542</v>
      </c>
      <c r="E21" s="15" t="s">
        <v>435</v>
      </c>
      <c r="F21" s="24">
        <v>15</v>
      </c>
      <c r="G21" s="24">
        <v>20</v>
      </c>
      <c r="H21" s="214" t="s">
        <v>14</v>
      </c>
      <c r="I21" s="214" t="s">
        <v>14</v>
      </c>
      <c r="J21" s="218">
        <v>0</v>
      </c>
      <c r="K21" s="226">
        <v>15500</v>
      </c>
      <c r="L21" s="223">
        <v>620</v>
      </c>
      <c r="M21" s="290">
        <f t="shared" si="0"/>
        <v>0</v>
      </c>
      <c r="N21" s="143">
        <f>M21-M21*K7%</f>
        <v>0</v>
      </c>
      <c r="O21" s="50"/>
    </row>
    <row r="22" spans="1:15" ht="15" customHeight="1">
      <c r="A22" s="74"/>
      <c r="B22" s="94" t="s">
        <v>11</v>
      </c>
      <c r="C22" s="13" t="s">
        <v>20</v>
      </c>
      <c r="D22" s="120" t="s">
        <v>543</v>
      </c>
      <c r="E22" s="15" t="s">
        <v>435</v>
      </c>
      <c r="F22" s="24">
        <v>10</v>
      </c>
      <c r="G22" s="24">
        <v>10</v>
      </c>
      <c r="H22" s="214" t="s">
        <v>14</v>
      </c>
      <c r="I22" s="214" t="s">
        <v>14</v>
      </c>
      <c r="J22" s="218">
        <v>0</v>
      </c>
      <c r="K22" s="226">
        <v>7500</v>
      </c>
      <c r="L22" s="223">
        <v>300</v>
      </c>
      <c r="M22" s="290">
        <f t="shared" si="0"/>
        <v>0</v>
      </c>
      <c r="N22" s="143">
        <f>M22-M22*K7%</f>
        <v>0</v>
      </c>
      <c r="O22" s="50"/>
    </row>
    <row r="23" spans="1:15" ht="15" customHeight="1">
      <c r="A23" s="75"/>
      <c r="B23" s="94" t="s">
        <v>11</v>
      </c>
      <c r="C23" s="16" t="s">
        <v>21</v>
      </c>
      <c r="D23" s="115" t="s">
        <v>22</v>
      </c>
      <c r="E23" s="17" t="s">
        <v>435</v>
      </c>
      <c r="F23" s="23">
        <v>10</v>
      </c>
      <c r="G23" s="23">
        <v>20</v>
      </c>
      <c r="H23" s="214" t="s">
        <v>14</v>
      </c>
      <c r="I23" s="214" t="s">
        <v>14</v>
      </c>
      <c r="J23" s="218">
        <v>0</v>
      </c>
      <c r="K23" s="226">
        <v>12525</v>
      </c>
      <c r="L23" s="223">
        <v>501</v>
      </c>
      <c r="M23" s="290">
        <f t="shared" si="0"/>
        <v>0</v>
      </c>
      <c r="N23" s="143">
        <f>M23-M23*K7%</f>
        <v>0</v>
      </c>
      <c r="O23" s="50"/>
    </row>
    <row r="24" spans="1:15" ht="15" customHeight="1">
      <c r="A24" s="74"/>
      <c r="B24" s="94" t="s">
        <v>11</v>
      </c>
      <c r="C24" s="14" t="s">
        <v>23</v>
      </c>
      <c r="D24" s="115" t="s">
        <v>544</v>
      </c>
      <c r="E24" s="15" t="s">
        <v>436</v>
      </c>
      <c r="F24" s="23">
        <v>12</v>
      </c>
      <c r="G24" s="23">
        <v>12</v>
      </c>
      <c r="H24" s="214" t="s">
        <v>14</v>
      </c>
      <c r="I24" s="214" t="s">
        <v>14</v>
      </c>
      <c r="J24" s="218">
        <v>0</v>
      </c>
      <c r="K24" s="226">
        <v>14960</v>
      </c>
      <c r="L24" s="223">
        <v>935</v>
      </c>
      <c r="M24" s="292">
        <f t="shared" si="0"/>
        <v>0</v>
      </c>
      <c r="N24" s="143">
        <f>M24-M24*K7%</f>
        <v>0</v>
      </c>
      <c r="O24" s="50"/>
    </row>
    <row r="25" spans="1:15" ht="15" customHeight="1">
      <c r="A25" s="74"/>
      <c r="B25" s="94" t="s">
        <v>11</v>
      </c>
      <c r="C25" s="14" t="s">
        <v>24</v>
      </c>
      <c r="D25" s="115" t="s">
        <v>25</v>
      </c>
      <c r="E25" s="15" t="s">
        <v>437</v>
      </c>
      <c r="F25" s="23">
        <v>1</v>
      </c>
      <c r="G25" s="23">
        <v>6</v>
      </c>
      <c r="H25" s="214" t="s">
        <v>14</v>
      </c>
      <c r="I25" s="214" t="s">
        <v>14</v>
      </c>
      <c r="J25" s="218">
        <v>0</v>
      </c>
      <c r="K25" s="226">
        <v>15000</v>
      </c>
      <c r="L25" s="223">
        <v>150</v>
      </c>
      <c r="M25" s="290">
        <f t="shared" si="0"/>
        <v>0</v>
      </c>
      <c r="N25" s="143">
        <f>M25-M25*K7%</f>
        <v>0</v>
      </c>
      <c r="O25" s="50"/>
    </row>
    <row r="26" spans="1:15" ht="15" customHeight="1">
      <c r="A26" s="69"/>
      <c r="B26" s="94" t="s">
        <v>11</v>
      </c>
      <c r="C26" s="14" t="s">
        <v>26</v>
      </c>
      <c r="D26" s="115" t="s">
        <v>27</v>
      </c>
      <c r="E26" s="15" t="s">
        <v>437</v>
      </c>
      <c r="F26" s="23">
        <v>1</v>
      </c>
      <c r="G26" s="23">
        <v>3</v>
      </c>
      <c r="H26" s="214" t="s">
        <v>14</v>
      </c>
      <c r="I26" s="214" t="s">
        <v>14</v>
      </c>
      <c r="J26" s="218">
        <v>0</v>
      </c>
      <c r="K26" s="226">
        <v>17000</v>
      </c>
      <c r="L26" s="223">
        <v>170</v>
      </c>
      <c r="M26" s="290">
        <f t="shared" si="0"/>
        <v>0</v>
      </c>
      <c r="N26" s="143">
        <f>M26-M26*K7%</f>
        <v>0</v>
      </c>
      <c r="O26" s="50"/>
    </row>
    <row r="27" spans="1:15" ht="15" customHeight="1">
      <c r="A27" s="74"/>
      <c r="B27" s="94" t="s">
        <v>11</v>
      </c>
      <c r="C27" s="14" t="s">
        <v>28</v>
      </c>
      <c r="D27" s="115" t="s">
        <v>421</v>
      </c>
      <c r="E27" s="15" t="s">
        <v>437</v>
      </c>
      <c r="F27" s="23">
        <v>1</v>
      </c>
      <c r="G27" s="23">
        <v>6</v>
      </c>
      <c r="H27" s="214" t="s">
        <v>14</v>
      </c>
      <c r="I27" s="214" t="s">
        <v>14</v>
      </c>
      <c r="J27" s="218">
        <v>0</v>
      </c>
      <c r="K27" s="226">
        <v>21400</v>
      </c>
      <c r="L27" s="223">
        <v>214</v>
      </c>
      <c r="M27" s="290">
        <f t="shared" si="0"/>
        <v>0</v>
      </c>
      <c r="N27" s="143">
        <f>M27-M27*K7%</f>
        <v>0</v>
      </c>
      <c r="O27" s="50"/>
    </row>
    <row r="28" spans="1:15" ht="15" customHeight="1">
      <c r="A28" s="74"/>
      <c r="B28" s="111" t="s">
        <v>330</v>
      </c>
      <c r="C28" s="108" t="s">
        <v>465</v>
      </c>
      <c r="D28" s="179" t="s">
        <v>464</v>
      </c>
      <c r="E28" s="182">
        <v>50</v>
      </c>
      <c r="F28" s="182">
        <v>1</v>
      </c>
      <c r="G28" s="182">
        <v>3</v>
      </c>
      <c r="H28" s="186" t="s">
        <v>14</v>
      </c>
      <c r="I28" s="186" t="s">
        <v>14</v>
      </c>
      <c r="J28" s="218">
        <v>0</v>
      </c>
      <c r="K28" s="219">
        <v>11000</v>
      </c>
      <c r="L28" s="201">
        <v>220</v>
      </c>
      <c r="M28" s="290">
        <f t="shared" si="0"/>
        <v>0</v>
      </c>
      <c r="N28" s="143">
        <f>M28-M28*K7%</f>
        <v>0</v>
      </c>
      <c r="O28" s="50"/>
    </row>
    <row r="29" spans="1:15" ht="15.75" customHeight="1">
      <c r="A29" s="74"/>
      <c r="B29" s="94" t="s">
        <v>11</v>
      </c>
      <c r="C29" s="180" t="s">
        <v>29</v>
      </c>
      <c r="D29" s="135" t="s">
        <v>30</v>
      </c>
      <c r="E29" s="51" t="s">
        <v>438</v>
      </c>
      <c r="F29" s="48">
        <v>1</v>
      </c>
      <c r="G29" s="48">
        <v>5</v>
      </c>
      <c r="H29" s="293" t="s">
        <v>14</v>
      </c>
      <c r="I29" s="293" t="s">
        <v>14</v>
      </c>
      <c r="J29" s="218">
        <v>0</v>
      </c>
      <c r="K29" s="294">
        <v>19800</v>
      </c>
      <c r="L29" s="295">
        <v>396</v>
      </c>
      <c r="M29" s="290">
        <f t="shared" si="0"/>
        <v>0</v>
      </c>
      <c r="N29" s="143">
        <f>M29-M29*K7%</f>
        <v>0</v>
      </c>
      <c r="O29" s="50"/>
    </row>
    <row r="30" spans="1:15" ht="15.75" customHeight="1" thickBot="1">
      <c r="A30" s="74"/>
      <c r="B30" s="111" t="s">
        <v>330</v>
      </c>
      <c r="C30" s="109" t="s">
        <v>466</v>
      </c>
      <c r="D30" s="296" t="s">
        <v>467</v>
      </c>
      <c r="E30" s="185">
        <v>100</v>
      </c>
      <c r="F30" s="185">
        <v>1</v>
      </c>
      <c r="G30" s="185">
        <v>4</v>
      </c>
      <c r="H30" s="297" t="s">
        <v>14</v>
      </c>
      <c r="I30" s="297" t="s">
        <v>14</v>
      </c>
      <c r="J30" s="298">
        <v>0</v>
      </c>
      <c r="K30" s="239">
        <v>16000</v>
      </c>
      <c r="L30" s="238">
        <v>160</v>
      </c>
      <c r="M30" s="299">
        <f t="shared" si="0"/>
        <v>0</v>
      </c>
      <c r="N30" s="160">
        <f>M30-M30*K7%</f>
        <v>0</v>
      </c>
      <c r="O30" s="50"/>
    </row>
    <row r="31" spans="1:15" ht="16.5" customHeight="1" thickBot="1">
      <c r="A31" s="74"/>
      <c r="B31" s="170"/>
      <c r="C31" s="335" t="s">
        <v>410</v>
      </c>
      <c r="D31" s="335"/>
      <c r="E31" s="335"/>
      <c r="F31" s="335"/>
      <c r="G31" s="335"/>
      <c r="H31" s="335"/>
      <c r="I31" s="335"/>
      <c r="J31" s="335"/>
      <c r="K31" s="140"/>
      <c r="L31" s="152" t="s">
        <v>31</v>
      </c>
      <c r="M31" s="140" t="s">
        <v>31</v>
      </c>
      <c r="N31" s="117"/>
    </row>
    <row r="32" spans="1:15" ht="16.5" customHeight="1">
      <c r="A32" s="74"/>
      <c r="B32" s="111" t="s">
        <v>330</v>
      </c>
      <c r="C32" s="195" t="s">
        <v>468</v>
      </c>
      <c r="D32" s="179" t="s">
        <v>469</v>
      </c>
      <c r="E32" s="182">
        <v>72</v>
      </c>
      <c r="F32" s="182">
        <v>1</v>
      </c>
      <c r="G32" s="186">
        <v>6</v>
      </c>
      <c r="H32" s="186" t="s">
        <v>14</v>
      </c>
      <c r="I32" s="186" t="s">
        <v>14</v>
      </c>
      <c r="J32" s="300">
        <v>0</v>
      </c>
      <c r="K32" s="219">
        <v>22176</v>
      </c>
      <c r="L32" s="201">
        <v>308</v>
      </c>
      <c r="M32" s="301">
        <f>L32*J32</f>
        <v>0</v>
      </c>
      <c r="N32" s="143">
        <f>M32-M32*K7%</f>
        <v>0</v>
      </c>
      <c r="O32" s="50"/>
    </row>
    <row r="33" spans="1:14" ht="15" customHeight="1">
      <c r="A33" s="74"/>
      <c r="B33" s="94" t="s">
        <v>11</v>
      </c>
      <c r="C33" s="196" t="s">
        <v>32</v>
      </c>
      <c r="D33" s="115" t="s">
        <v>33</v>
      </c>
      <c r="E33" s="19" t="s">
        <v>434</v>
      </c>
      <c r="F33" s="22">
        <v>1</v>
      </c>
      <c r="G33" s="22">
        <v>4</v>
      </c>
      <c r="H33" s="214" t="s">
        <v>14</v>
      </c>
      <c r="I33" s="214" t="s">
        <v>14</v>
      </c>
      <c r="J33" s="302">
        <v>0</v>
      </c>
      <c r="K33" s="226">
        <v>9460</v>
      </c>
      <c r="L33" s="223">
        <v>473</v>
      </c>
      <c r="M33" s="270">
        <f>L33*J33</f>
        <v>0</v>
      </c>
      <c r="N33" s="143">
        <f>M33-M33*K7%</f>
        <v>0</v>
      </c>
    </row>
    <row r="34" spans="1:14" ht="15" customHeight="1">
      <c r="A34" s="74"/>
      <c r="B34" s="94" t="s">
        <v>11</v>
      </c>
      <c r="C34" s="196" t="s">
        <v>34</v>
      </c>
      <c r="D34" s="115" t="s">
        <v>35</v>
      </c>
      <c r="E34" s="19" t="s">
        <v>434</v>
      </c>
      <c r="F34" s="22">
        <v>1</v>
      </c>
      <c r="G34" s="22">
        <v>3</v>
      </c>
      <c r="H34" s="214" t="s">
        <v>14</v>
      </c>
      <c r="I34" s="303" t="s">
        <v>14</v>
      </c>
      <c r="J34" s="304">
        <v>0</v>
      </c>
      <c r="K34" s="226">
        <v>12600</v>
      </c>
      <c r="L34" s="223">
        <v>630</v>
      </c>
      <c r="M34" s="270">
        <f>L34*J34</f>
        <v>0</v>
      </c>
      <c r="N34" s="143">
        <f>M34-M34*K7%</f>
        <v>0</v>
      </c>
    </row>
    <row r="35" spans="1:14" ht="15" customHeight="1">
      <c r="A35" s="74"/>
      <c r="B35" s="94" t="s">
        <v>11</v>
      </c>
      <c r="C35" s="196" t="s">
        <v>36</v>
      </c>
      <c r="D35" s="115" t="s">
        <v>37</v>
      </c>
      <c r="E35" s="19" t="s">
        <v>434</v>
      </c>
      <c r="F35" s="22">
        <v>1</v>
      </c>
      <c r="G35" s="22">
        <v>4</v>
      </c>
      <c r="H35" s="214" t="s">
        <v>14</v>
      </c>
      <c r="I35" s="214" t="s">
        <v>14</v>
      </c>
      <c r="J35" s="302">
        <v>0</v>
      </c>
      <c r="K35" s="226">
        <v>9000</v>
      </c>
      <c r="L35" s="223">
        <v>450</v>
      </c>
      <c r="M35" s="270">
        <f>L35*J35</f>
        <v>0</v>
      </c>
      <c r="N35" s="143">
        <f>M35-M35*K7%</f>
        <v>0</v>
      </c>
    </row>
    <row r="36" spans="1:14" ht="15.75" customHeight="1" thickBot="1">
      <c r="A36" s="74"/>
      <c r="B36" s="94" t="s">
        <v>11</v>
      </c>
      <c r="C36" s="180" t="s">
        <v>38</v>
      </c>
      <c r="D36" s="133" t="s">
        <v>39</v>
      </c>
      <c r="E36" s="17" t="s">
        <v>434</v>
      </c>
      <c r="F36" s="47">
        <v>1</v>
      </c>
      <c r="G36" s="47">
        <v>4</v>
      </c>
      <c r="H36" s="293" t="s">
        <v>14</v>
      </c>
      <c r="I36" s="293" t="s">
        <v>14</v>
      </c>
      <c r="J36" s="284">
        <v>0</v>
      </c>
      <c r="K36" s="259">
        <v>9720</v>
      </c>
      <c r="L36" s="280">
        <v>486</v>
      </c>
      <c r="M36" s="281">
        <f>L36*J36</f>
        <v>0</v>
      </c>
      <c r="N36" s="143">
        <f>M36-M36*K7%</f>
        <v>0</v>
      </c>
    </row>
    <row r="37" spans="1:14" ht="15.75" customHeight="1" thickBot="1">
      <c r="A37" s="74"/>
      <c r="B37" s="170"/>
      <c r="C37" s="323" t="s">
        <v>40</v>
      </c>
      <c r="D37" s="323"/>
      <c r="E37" s="323"/>
      <c r="F37" s="323"/>
      <c r="G37" s="323"/>
      <c r="H37" s="323"/>
      <c r="I37" s="323"/>
      <c r="J37" s="323"/>
      <c r="K37" s="118"/>
      <c r="L37" s="119" t="s">
        <v>31</v>
      </c>
      <c r="M37" s="118" t="s">
        <v>31</v>
      </c>
      <c r="N37" s="114"/>
    </row>
    <row r="38" spans="1:14" ht="15" customHeight="1">
      <c r="A38" s="74"/>
      <c r="B38" s="112" t="s">
        <v>330</v>
      </c>
      <c r="C38" s="192" t="s">
        <v>546</v>
      </c>
      <c r="D38" s="115" t="s">
        <v>547</v>
      </c>
      <c r="E38" s="19" t="s">
        <v>436</v>
      </c>
      <c r="F38" s="22">
        <v>12</v>
      </c>
      <c r="G38" s="22">
        <v>6</v>
      </c>
      <c r="H38" s="214" t="s">
        <v>14</v>
      </c>
      <c r="I38" s="214" t="s">
        <v>14</v>
      </c>
      <c r="J38" s="208">
        <v>0</v>
      </c>
      <c r="K38" s="226">
        <v>9000</v>
      </c>
      <c r="L38" s="223">
        <v>750</v>
      </c>
      <c r="M38" s="269">
        <f>L38*J38</f>
        <v>0</v>
      </c>
      <c r="N38" s="143">
        <f>M38-M38*K7%</f>
        <v>0</v>
      </c>
    </row>
    <row r="39" spans="1:14" ht="15" customHeight="1">
      <c r="A39" s="74"/>
      <c r="B39" s="94" t="s">
        <v>545</v>
      </c>
      <c r="C39" s="192" t="s">
        <v>41</v>
      </c>
      <c r="D39" s="115" t="s">
        <v>42</v>
      </c>
      <c r="E39" s="19" t="s">
        <v>439</v>
      </c>
      <c r="F39" s="22">
        <v>1</v>
      </c>
      <c r="G39" s="22">
        <v>12</v>
      </c>
      <c r="H39" s="214"/>
      <c r="I39" s="214"/>
      <c r="J39" s="208">
        <v>0</v>
      </c>
      <c r="K39" s="226">
        <v>24360</v>
      </c>
      <c r="L39" s="223">
        <v>406</v>
      </c>
      <c r="M39" s="305">
        <v>0</v>
      </c>
      <c r="N39" s="143">
        <f>SUM(N38)</f>
        <v>0</v>
      </c>
    </row>
    <row r="40" spans="1:14" ht="15" customHeight="1">
      <c r="A40" s="74"/>
      <c r="B40" s="94" t="s">
        <v>11</v>
      </c>
      <c r="C40" s="192" t="s">
        <v>43</v>
      </c>
      <c r="D40" s="115" t="s">
        <v>44</v>
      </c>
      <c r="E40" s="19" t="s">
        <v>434</v>
      </c>
      <c r="F40" s="22">
        <v>12</v>
      </c>
      <c r="G40" s="22">
        <v>6</v>
      </c>
      <c r="H40" s="214" t="s">
        <v>14</v>
      </c>
      <c r="I40" s="214" t="s">
        <v>14</v>
      </c>
      <c r="J40" s="208">
        <v>0</v>
      </c>
      <c r="K40" s="226">
        <v>19600</v>
      </c>
      <c r="L40" s="223">
        <v>980</v>
      </c>
      <c r="M40" s="270">
        <f t="shared" ref="M40:M46" si="1">L40*J40</f>
        <v>0</v>
      </c>
      <c r="N40" s="143">
        <f>M40-M40*K7%</f>
        <v>0</v>
      </c>
    </row>
    <row r="41" spans="1:14" ht="15" customHeight="1">
      <c r="A41" s="74"/>
      <c r="B41" s="94" t="s">
        <v>11</v>
      </c>
      <c r="C41" s="192" t="s">
        <v>45</v>
      </c>
      <c r="D41" s="115" t="s">
        <v>46</v>
      </c>
      <c r="E41" s="19" t="s">
        <v>433</v>
      </c>
      <c r="F41" s="22">
        <v>10</v>
      </c>
      <c r="G41" s="22">
        <v>12</v>
      </c>
      <c r="H41" s="214" t="s">
        <v>14</v>
      </c>
      <c r="I41" s="214" t="s">
        <v>14</v>
      </c>
      <c r="J41" s="208">
        <v>0</v>
      </c>
      <c r="K41" s="226">
        <v>22500</v>
      </c>
      <c r="L41" s="223">
        <v>750</v>
      </c>
      <c r="M41" s="270">
        <f t="shared" si="1"/>
        <v>0</v>
      </c>
      <c r="N41" s="143">
        <f>M41-M41*K7%</f>
        <v>0</v>
      </c>
    </row>
    <row r="42" spans="1:14" ht="15" customHeight="1">
      <c r="A42" s="74"/>
      <c r="B42" s="112" t="s">
        <v>330</v>
      </c>
      <c r="C42" s="192" t="s">
        <v>499</v>
      </c>
      <c r="D42" s="115" t="s">
        <v>470</v>
      </c>
      <c r="E42" s="19" t="s">
        <v>436</v>
      </c>
      <c r="F42" s="22">
        <v>10</v>
      </c>
      <c r="G42" s="22">
        <v>12</v>
      </c>
      <c r="H42" s="214" t="s">
        <v>14</v>
      </c>
      <c r="I42" s="214" t="s">
        <v>14</v>
      </c>
      <c r="J42" s="208">
        <v>0</v>
      </c>
      <c r="K42" s="226">
        <v>17024</v>
      </c>
      <c r="L42" s="223">
        <v>1064</v>
      </c>
      <c r="M42" s="270">
        <f t="shared" si="1"/>
        <v>0</v>
      </c>
      <c r="N42" s="143">
        <f>M42-M42*K7%</f>
        <v>0</v>
      </c>
    </row>
    <row r="43" spans="1:14" ht="15" customHeight="1">
      <c r="A43" s="74"/>
      <c r="B43" s="94" t="s">
        <v>11</v>
      </c>
      <c r="C43" s="192" t="s">
        <v>47</v>
      </c>
      <c r="D43" s="115" t="s">
        <v>48</v>
      </c>
      <c r="E43" s="19" t="s">
        <v>439</v>
      </c>
      <c r="F43" s="22">
        <v>1</v>
      </c>
      <c r="G43" s="22">
        <v>6</v>
      </c>
      <c r="H43" s="214" t="s">
        <v>14</v>
      </c>
      <c r="I43" s="214" t="s">
        <v>14</v>
      </c>
      <c r="J43" s="208">
        <v>0</v>
      </c>
      <c r="K43" s="226">
        <v>9600</v>
      </c>
      <c r="L43" s="223">
        <v>160</v>
      </c>
      <c r="M43" s="270">
        <f t="shared" si="1"/>
        <v>0</v>
      </c>
      <c r="N43" s="143">
        <f>M43-M43*K7%</f>
        <v>0</v>
      </c>
    </row>
    <row r="44" spans="1:14" ht="15.75" customHeight="1">
      <c r="A44" s="79"/>
      <c r="B44" s="94" t="s">
        <v>11</v>
      </c>
      <c r="C44" s="187" t="s">
        <v>49</v>
      </c>
      <c r="D44" s="135" t="s">
        <v>501</v>
      </c>
      <c r="E44" s="17" t="s">
        <v>439</v>
      </c>
      <c r="F44" s="47">
        <v>1</v>
      </c>
      <c r="G44" s="47">
        <v>6</v>
      </c>
      <c r="H44" s="293" t="s">
        <v>14</v>
      </c>
      <c r="I44" s="293" t="s">
        <v>14</v>
      </c>
      <c r="J44" s="306">
        <v>0</v>
      </c>
      <c r="K44" s="294">
        <v>10200</v>
      </c>
      <c r="L44" s="295">
        <v>170</v>
      </c>
      <c r="M44" s="307">
        <f t="shared" si="1"/>
        <v>0</v>
      </c>
      <c r="N44" s="143">
        <f>M44-M44*K7%</f>
        <v>0</v>
      </c>
    </row>
    <row r="45" spans="1:14" ht="15.75" customHeight="1">
      <c r="A45" s="70"/>
      <c r="B45" s="112" t="s">
        <v>330</v>
      </c>
      <c r="C45" s="196" t="s">
        <v>471</v>
      </c>
      <c r="D45" s="115" t="s">
        <v>472</v>
      </c>
      <c r="E45" s="15" t="s">
        <v>440</v>
      </c>
      <c r="F45" s="23">
        <v>1</v>
      </c>
      <c r="G45" s="23">
        <v>6</v>
      </c>
      <c r="H45" s="214" t="s">
        <v>14</v>
      </c>
      <c r="I45" s="293" t="s">
        <v>14</v>
      </c>
      <c r="J45" s="215">
        <v>0</v>
      </c>
      <c r="K45" s="226">
        <v>14688</v>
      </c>
      <c r="L45" s="257">
        <v>408</v>
      </c>
      <c r="M45" s="270">
        <f t="shared" si="1"/>
        <v>0</v>
      </c>
      <c r="N45" s="143">
        <f>M45-M45*K7%</f>
        <v>0</v>
      </c>
    </row>
    <row r="46" spans="1:14" ht="15.75" customHeight="1" thickBot="1">
      <c r="A46" s="70"/>
      <c r="B46" s="111" t="s">
        <v>330</v>
      </c>
      <c r="C46" s="195" t="s">
        <v>498</v>
      </c>
      <c r="D46" s="179" t="s">
        <v>473</v>
      </c>
      <c r="E46" s="182">
        <v>36</v>
      </c>
      <c r="F46" s="182">
        <v>1</v>
      </c>
      <c r="G46" s="182">
        <v>6</v>
      </c>
      <c r="H46" s="186" t="s">
        <v>14</v>
      </c>
      <c r="I46" s="186" t="s">
        <v>14</v>
      </c>
      <c r="J46" s="308">
        <v>0</v>
      </c>
      <c r="K46" s="219">
        <v>15120</v>
      </c>
      <c r="L46" s="201">
        <v>420</v>
      </c>
      <c r="M46" s="239">
        <f t="shared" si="1"/>
        <v>0</v>
      </c>
      <c r="N46" s="143">
        <f>M46-M46*K7%</f>
        <v>0</v>
      </c>
    </row>
    <row r="47" spans="1:14" ht="15.75" customHeight="1" thickBot="1">
      <c r="A47" s="80"/>
      <c r="B47" s="164"/>
      <c r="C47" s="323" t="s">
        <v>411</v>
      </c>
      <c r="D47" s="323"/>
      <c r="E47" s="323"/>
      <c r="F47" s="323"/>
      <c r="G47" s="323"/>
      <c r="H47" s="323"/>
      <c r="I47" s="323"/>
      <c r="J47" s="323"/>
      <c r="K47" s="118"/>
      <c r="L47" s="119" t="s">
        <v>31</v>
      </c>
      <c r="M47" s="118" t="s">
        <v>31</v>
      </c>
      <c r="N47" s="114"/>
    </row>
    <row r="48" spans="1:14" ht="15" customHeight="1" thickBot="1">
      <c r="A48" s="81"/>
      <c r="B48" s="94" t="s">
        <v>330</v>
      </c>
      <c r="C48" s="187" t="s">
        <v>309</v>
      </c>
      <c r="D48" s="121" t="s">
        <v>310</v>
      </c>
      <c r="E48" s="17" t="s">
        <v>441</v>
      </c>
      <c r="F48" s="47">
        <v>1</v>
      </c>
      <c r="G48" s="47">
        <v>4</v>
      </c>
      <c r="H48" s="309" t="s">
        <v>14</v>
      </c>
      <c r="I48" s="309" t="s">
        <v>14</v>
      </c>
      <c r="J48" s="249">
        <v>0</v>
      </c>
      <c r="K48" s="259">
        <v>10260</v>
      </c>
      <c r="L48" s="268">
        <v>570</v>
      </c>
      <c r="M48" s="269">
        <f>L48*J48</f>
        <v>0</v>
      </c>
      <c r="N48" s="143">
        <f>M48-M48*K7%</f>
        <v>0</v>
      </c>
    </row>
    <row r="49" spans="1:15" ht="15" customHeight="1" thickBot="1">
      <c r="A49" s="74"/>
      <c r="B49" s="162" t="s">
        <v>457</v>
      </c>
      <c r="C49" s="189" t="s">
        <v>50</v>
      </c>
      <c r="D49" s="113" t="s">
        <v>51</v>
      </c>
      <c r="E49" s="15" t="s">
        <v>442</v>
      </c>
      <c r="F49" s="310">
        <v>1</v>
      </c>
      <c r="G49" s="229">
        <v>1</v>
      </c>
      <c r="H49" s="311" t="s">
        <v>14</v>
      </c>
      <c r="I49" s="312" t="s">
        <v>14</v>
      </c>
      <c r="J49" s="313">
        <v>0</v>
      </c>
      <c r="K49" s="259">
        <v>11040</v>
      </c>
      <c r="L49" s="217">
        <v>230</v>
      </c>
      <c r="M49" s="209">
        <f>SUM(L49*J49)</f>
        <v>0</v>
      </c>
      <c r="N49" s="143">
        <f>M49-M49*K7%</f>
        <v>0</v>
      </c>
    </row>
    <row r="50" spans="1:15" ht="15" customHeight="1" thickBot="1">
      <c r="A50" s="74"/>
      <c r="B50" s="165" t="s">
        <v>330</v>
      </c>
      <c r="C50" s="192" t="s">
        <v>52</v>
      </c>
      <c r="D50" s="115" t="s">
        <v>295</v>
      </c>
      <c r="E50" s="19" t="s">
        <v>442</v>
      </c>
      <c r="F50" s="23">
        <v>1</v>
      </c>
      <c r="G50" s="23">
        <v>1</v>
      </c>
      <c r="H50" s="214" t="s">
        <v>14</v>
      </c>
      <c r="I50" s="214" t="s">
        <v>14</v>
      </c>
      <c r="J50" s="215">
        <v>0</v>
      </c>
      <c r="K50" s="259">
        <v>11040</v>
      </c>
      <c r="L50" s="223">
        <v>230</v>
      </c>
      <c r="M50" s="270">
        <f t="shared" ref="M50:M57" si="2">L50*J50</f>
        <v>0</v>
      </c>
      <c r="N50" s="143">
        <f>M50-M50*K7%</f>
        <v>0</v>
      </c>
    </row>
    <row r="51" spans="1:15" ht="15" customHeight="1" thickBot="1">
      <c r="A51" s="74"/>
      <c r="B51" s="94" t="s">
        <v>11</v>
      </c>
      <c r="C51" s="192" t="s">
        <v>53</v>
      </c>
      <c r="D51" s="115" t="s">
        <v>54</v>
      </c>
      <c r="E51" s="19" t="s">
        <v>443</v>
      </c>
      <c r="F51" s="22">
        <v>1</v>
      </c>
      <c r="G51" s="22">
        <v>2</v>
      </c>
      <c r="H51" s="214" t="s">
        <v>14</v>
      </c>
      <c r="I51" s="214" t="s">
        <v>14</v>
      </c>
      <c r="J51" s="215">
        <v>0</v>
      </c>
      <c r="K51" s="259">
        <v>14000</v>
      </c>
      <c r="L51" s="223">
        <v>1400</v>
      </c>
      <c r="M51" s="316">
        <f t="shared" si="2"/>
        <v>0</v>
      </c>
      <c r="N51" s="143">
        <f>M51-M51*K7%</f>
        <v>0</v>
      </c>
    </row>
    <row r="52" spans="1:15" ht="15" customHeight="1" thickBot="1">
      <c r="A52" s="74"/>
      <c r="B52" s="162" t="s">
        <v>330</v>
      </c>
      <c r="C52" s="192" t="s">
        <v>55</v>
      </c>
      <c r="D52" s="115" t="s">
        <v>296</v>
      </c>
      <c r="E52" s="19" t="s">
        <v>444</v>
      </c>
      <c r="F52" s="22">
        <v>1</v>
      </c>
      <c r="G52" s="22">
        <v>6</v>
      </c>
      <c r="H52" s="214" t="s">
        <v>14</v>
      </c>
      <c r="I52" s="214" t="s">
        <v>14</v>
      </c>
      <c r="J52" s="215">
        <v>0</v>
      </c>
      <c r="K52" s="259">
        <v>22080</v>
      </c>
      <c r="L52" s="223">
        <v>920</v>
      </c>
      <c r="M52" s="270">
        <f t="shared" si="2"/>
        <v>0</v>
      </c>
      <c r="N52" s="143">
        <f>M52-M52*K7%</f>
        <v>0</v>
      </c>
    </row>
    <row r="53" spans="1:15" ht="15" customHeight="1" thickBot="1">
      <c r="A53" s="74"/>
      <c r="B53" s="162" t="s">
        <v>330</v>
      </c>
      <c r="C53" s="192" t="s">
        <v>56</v>
      </c>
      <c r="D53" s="115" t="s">
        <v>297</v>
      </c>
      <c r="E53" s="19" t="s">
        <v>440</v>
      </c>
      <c r="F53" s="22">
        <v>1</v>
      </c>
      <c r="G53" s="22">
        <v>4</v>
      </c>
      <c r="H53" s="214" t="s">
        <v>14</v>
      </c>
      <c r="I53" s="214" t="s">
        <v>14</v>
      </c>
      <c r="J53" s="215">
        <v>0</v>
      </c>
      <c r="K53" s="259">
        <v>23040</v>
      </c>
      <c r="L53" s="223">
        <v>640</v>
      </c>
      <c r="M53" s="270">
        <f t="shared" si="2"/>
        <v>0</v>
      </c>
      <c r="N53" s="143">
        <f>M53-M53*K7%</f>
        <v>0</v>
      </c>
    </row>
    <row r="54" spans="1:15" ht="15" customHeight="1" thickBot="1">
      <c r="A54" s="74"/>
      <c r="B54" s="162" t="s">
        <v>330</v>
      </c>
      <c r="C54" s="192" t="s">
        <v>57</v>
      </c>
      <c r="D54" s="115" t="s">
        <v>298</v>
      </c>
      <c r="E54" s="19" t="s">
        <v>444</v>
      </c>
      <c r="F54" s="22">
        <v>1</v>
      </c>
      <c r="G54" s="22">
        <v>6</v>
      </c>
      <c r="H54" s="214" t="s">
        <v>14</v>
      </c>
      <c r="I54" s="214" t="s">
        <v>14</v>
      </c>
      <c r="J54" s="215">
        <v>0</v>
      </c>
      <c r="K54" s="259">
        <v>22080</v>
      </c>
      <c r="L54" s="223">
        <v>920</v>
      </c>
      <c r="M54" s="270">
        <f t="shared" si="2"/>
        <v>0</v>
      </c>
      <c r="N54" s="143">
        <f>M54-M54*K7%</f>
        <v>0</v>
      </c>
    </row>
    <row r="55" spans="1:15" ht="15" customHeight="1" thickBot="1">
      <c r="A55" s="74"/>
      <c r="B55" s="94" t="s">
        <v>11</v>
      </c>
      <c r="C55" s="192" t="s">
        <v>58</v>
      </c>
      <c r="D55" s="115" t="s">
        <v>474</v>
      </c>
      <c r="E55" s="19" t="s">
        <v>443</v>
      </c>
      <c r="F55" s="22">
        <v>1</v>
      </c>
      <c r="G55" s="22">
        <v>2</v>
      </c>
      <c r="H55" s="214" t="s">
        <v>14</v>
      </c>
      <c r="I55" s="214" t="s">
        <v>14</v>
      </c>
      <c r="J55" s="215">
        <v>0</v>
      </c>
      <c r="K55" s="259">
        <v>16700</v>
      </c>
      <c r="L55" s="223">
        <v>1670</v>
      </c>
      <c r="M55" s="270">
        <f t="shared" si="2"/>
        <v>0</v>
      </c>
      <c r="N55" s="143">
        <f>M55-M55*K7%</f>
        <v>0</v>
      </c>
    </row>
    <row r="56" spans="1:15" ht="15" customHeight="1" thickBot="1">
      <c r="A56" s="74"/>
      <c r="B56" s="111" t="s">
        <v>330</v>
      </c>
      <c r="C56" s="195" t="s">
        <v>475</v>
      </c>
      <c r="D56" s="179" t="s">
        <v>476</v>
      </c>
      <c r="E56" s="182">
        <v>10</v>
      </c>
      <c r="F56" s="182">
        <v>1</v>
      </c>
      <c r="G56" s="182">
        <v>2</v>
      </c>
      <c r="H56" s="186" t="s">
        <v>14</v>
      </c>
      <c r="I56" s="186" t="s">
        <v>14</v>
      </c>
      <c r="J56" s="218">
        <v>0</v>
      </c>
      <c r="K56" s="259">
        <v>18000</v>
      </c>
      <c r="L56" s="223">
        <v>1800</v>
      </c>
      <c r="M56" s="220">
        <f t="shared" si="2"/>
        <v>0</v>
      </c>
      <c r="N56" s="314">
        <f>M56-M56*K7%</f>
        <v>0</v>
      </c>
      <c r="O56" s="50"/>
    </row>
    <row r="57" spans="1:15" ht="15.75" customHeight="1" thickBot="1">
      <c r="A57" s="74"/>
      <c r="B57" s="94" t="s">
        <v>11</v>
      </c>
      <c r="C57" s="187" t="s">
        <v>59</v>
      </c>
      <c r="D57" s="133" t="s">
        <v>422</v>
      </c>
      <c r="E57" s="17" t="s">
        <v>446</v>
      </c>
      <c r="F57" s="47">
        <v>1</v>
      </c>
      <c r="G57" s="47">
        <v>4</v>
      </c>
      <c r="H57" s="293" t="s">
        <v>14</v>
      </c>
      <c r="I57" s="293" t="s">
        <v>14</v>
      </c>
      <c r="J57" s="271">
        <v>0</v>
      </c>
      <c r="K57" s="259">
        <v>22500</v>
      </c>
      <c r="L57" s="280">
        <v>150</v>
      </c>
      <c r="M57" s="281">
        <f t="shared" si="2"/>
        <v>0</v>
      </c>
      <c r="N57" s="143">
        <f>M57-M57*K7%</f>
        <v>0</v>
      </c>
    </row>
    <row r="58" spans="1:15" ht="15.75" customHeight="1" thickBot="1">
      <c r="A58" s="82"/>
      <c r="B58" s="166"/>
      <c r="C58" s="323" t="s">
        <v>412</v>
      </c>
      <c r="D58" s="323"/>
      <c r="E58" s="323"/>
      <c r="F58" s="323"/>
      <c r="G58" s="323"/>
      <c r="H58" s="323"/>
      <c r="I58" s="323"/>
      <c r="J58" s="323"/>
      <c r="K58" s="118"/>
      <c r="L58" s="122" t="s">
        <v>31</v>
      </c>
      <c r="M58" s="118" t="s">
        <v>31</v>
      </c>
      <c r="N58" s="114"/>
    </row>
    <row r="59" spans="1:15" ht="15.75" customHeight="1">
      <c r="A59" s="70"/>
      <c r="B59" s="111" t="s">
        <v>330</v>
      </c>
      <c r="C59" s="197" t="s">
        <v>477</v>
      </c>
      <c r="D59" s="198" t="s">
        <v>548</v>
      </c>
      <c r="E59" s="181">
        <v>40</v>
      </c>
      <c r="F59" s="181">
        <v>1</v>
      </c>
      <c r="G59" s="199">
        <v>4</v>
      </c>
      <c r="H59" s="181" t="s">
        <v>528</v>
      </c>
      <c r="I59" s="181">
        <v>10</v>
      </c>
      <c r="J59" s="200">
        <v>0</v>
      </c>
      <c r="K59" s="226">
        <v>13920</v>
      </c>
      <c r="L59" s="201">
        <v>348</v>
      </c>
      <c r="M59" s="202">
        <f>K59*J59</f>
        <v>0</v>
      </c>
      <c r="N59" s="161">
        <f>M59-M59*K7%</f>
        <v>0</v>
      </c>
      <c r="O59" s="50"/>
    </row>
    <row r="60" spans="1:15" ht="15" customHeight="1">
      <c r="A60" s="81"/>
      <c r="B60" s="162" t="s">
        <v>457</v>
      </c>
      <c r="C60" s="203" t="s">
        <v>60</v>
      </c>
      <c r="D60" s="141" t="s">
        <v>61</v>
      </c>
      <c r="E60" s="32" t="s">
        <v>440</v>
      </c>
      <c r="F60" s="204">
        <v>1</v>
      </c>
      <c r="G60" s="205">
        <v>12</v>
      </c>
      <c r="H60" s="206" t="s">
        <v>529</v>
      </c>
      <c r="I60" s="207">
        <v>30</v>
      </c>
      <c r="J60" s="208">
        <v>0</v>
      </c>
      <c r="K60" s="226">
        <v>17928</v>
      </c>
      <c r="L60" s="210">
        <v>498</v>
      </c>
      <c r="M60" s="211">
        <f t="shared" ref="M60:M79" si="3">SUM(L60*J60)</f>
        <v>0</v>
      </c>
      <c r="N60" s="143">
        <f>M60-M60*K7%</f>
        <v>0</v>
      </c>
    </row>
    <row r="61" spans="1:15" ht="15" customHeight="1">
      <c r="A61" s="74"/>
      <c r="B61" s="162" t="s">
        <v>457</v>
      </c>
      <c r="C61" s="212" t="s">
        <v>62</v>
      </c>
      <c r="D61" s="132" t="s">
        <v>63</v>
      </c>
      <c r="E61" s="20" t="s">
        <v>442</v>
      </c>
      <c r="F61" s="213">
        <v>1</v>
      </c>
      <c r="G61" s="213">
        <v>4</v>
      </c>
      <c r="H61" s="214" t="s">
        <v>530</v>
      </c>
      <c r="I61" s="214">
        <v>10</v>
      </c>
      <c r="J61" s="215">
        <v>0</v>
      </c>
      <c r="K61" s="226">
        <v>8160</v>
      </c>
      <c r="L61" s="217">
        <v>170</v>
      </c>
      <c r="M61" s="209">
        <f t="shared" si="3"/>
        <v>0</v>
      </c>
      <c r="N61" s="143">
        <f>M61-M61*K7%</f>
        <v>0</v>
      </c>
    </row>
    <row r="62" spans="1:15" ht="15" customHeight="1">
      <c r="A62" s="74"/>
      <c r="B62" s="111" t="s">
        <v>330</v>
      </c>
      <c r="C62" s="195" t="s">
        <v>478</v>
      </c>
      <c r="D62" s="179" t="s">
        <v>502</v>
      </c>
      <c r="E62" s="182">
        <v>36</v>
      </c>
      <c r="F62" s="182">
        <v>1</v>
      </c>
      <c r="G62" s="182">
        <v>2</v>
      </c>
      <c r="H62" s="182" t="s">
        <v>78</v>
      </c>
      <c r="I62" s="182">
        <v>5</v>
      </c>
      <c r="J62" s="218">
        <v>0</v>
      </c>
      <c r="K62" s="226">
        <v>14184</v>
      </c>
      <c r="L62" s="201">
        <v>394</v>
      </c>
      <c r="M62" s="220">
        <f t="shared" si="3"/>
        <v>0</v>
      </c>
      <c r="N62" s="143">
        <f>M62-M62*K7%</f>
        <v>0</v>
      </c>
      <c r="O62" s="50"/>
    </row>
    <row r="63" spans="1:15" ht="15" customHeight="1">
      <c r="A63" s="74"/>
      <c r="B63" s="162" t="s">
        <v>457</v>
      </c>
      <c r="C63" s="221" t="s">
        <v>64</v>
      </c>
      <c r="D63" s="132" t="s">
        <v>65</v>
      </c>
      <c r="E63" s="20" t="s">
        <v>440</v>
      </c>
      <c r="F63" s="205">
        <v>1</v>
      </c>
      <c r="G63" s="205">
        <v>2</v>
      </c>
      <c r="H63" s="214" t="s">
        <v>78</v>
      </c>
      <c r="I63" s="214">
        <v>5</v>
      </c>
      <c r="J63" s="215">
        <v>0</v>
      </c>
      <c r="K63" s="226">
        <v>14184</v>
      </c>
      <c r="L63" s="217">
        <v>394</v>
      </c>
      <c r="M63" s="209">
        <f t="shared" si="3"/>
        <v>0</v>
      </c>
      <c r="N63" s="143">
        <f>M63-M63*K7%</f>
        <v>0</v>
      </c>
    </row>
    <row r="64" spans="1:15" ht="15" customHeight="1">
      <c r="A64" s="74"/>
      <c r="B64" s="162" t="s">
        <v>457</v>
      </c>
      <c r="C64" s="221" t="s">
        <v>66</v>
      </c>
      <c r="D64" s="132" t="s">
        <v>67</v>
      </c>
      <c r="E64" s="20" t="s">
        <v>440</v>
      </c>
      <c r="F64" s="205">
        <v>1</v>
      </c>
      <c r="G64" s="205">
        <v>2</v>
      </c>
      <c r="H64" s="205" t="s">
        <v>78</v>
      </c>
      <c r="I64" s="205">
        <v>5</v>
      </c>
      <c r="J64" s="215">
        <v>0</v>
      </c>
      <c r="K64" s="226">
        <v>14184</v>
      </c>
      <c r="L64" s="217">
        <v>394</v>
      </c>
      <c r="M64" s="209">
        <f t="shared" si="3"/>
        <v>0</v>
      </c>
      <c r="N64" s="143">
        <f>M64-M64*K7%</f>
        <v>0</v>
      </c>
    </row>
    <row r="65" spans="1:15" ht="15" customHeight="1">
      <c r="A65" s="74"/>
      <c r="B65" s="162" t="s">
        <v>457</v>
      </c>
      <c r="C65" s="221" t="s">
        <v>68</v>
      </c>
      <c r="D65" s="132" t="s">
        <v>69</v>
      </c>
      <c r="E65" s="20" t="s">
        <v>440</v>
      </c>
      <c r="F65" s="205">
        <v>1</v>
      </c>
      <c r="G65" s="205">
        <v>2</v>
      </c>
      <c r="H65" s="205" t="s">
        <v>78</v>
      </c>
      <c r="I65" s="205">
        <v>8</v>
      </c>
      <c r="J65" s="215">
        <v>0</v>
      </c>
      <c r="K65" s="226">
        <v>19656</v>
      </c>
      <c r="L65" s="217">
        <v>546</v>
      </c>
      <c r="M65" s="209">
        <f t="shared" si="3"/>
        <v>0</v>
      </c>
      <c r="N65" s="143">
        <f>M65-M65*K7%</f>
        <v>0</v>
      </c>
    </row>
    <row r="66" spans="1:15" ht="15" customHeight="1">
      <c r="A66" s="74"/>
      <c r="B66" s="94" t="s">
        <v>11</v>
      </c>
      <c r="C66" s="222" t="s">
        <v>70</v>
      </c>
      <c r="D66" s="130" t="s">
        <v>71</v>
      </c>
      <c r="E66" s="20" t="s">
        <v>440</v>
      </c>
      <c r="F66" s="23">
        <v>1</v>
      </c>
      <c r="G66" s="23">
        <v>2</v>
      </c>
      <c r="H66" s="22" t="s">
        <v>78</v>
      </c>
      <c r="I66" s="22">
        <v>8</v>
      </c>
      <c r="J66" s="215">
        <v>0</v>
      </c>
      <c r="K66" s="226">
        <v>19656</v>
      </c>
      <c r="L66" s="223">
        <v>546</v>
      </c>
      <c r="M66" s="209">
        <f t="shared" si="3"/>
        <v>0</v>
      </c>
      <c r="N66" s="143">
        <f>M66-M66*K7%</f>
        <v>0</v>
      </c>
    </row>
    <row r="67" spans="1:15" ht="15" customHeight="1">
      <c r="A67" s="74"/>
      <c r="B67" s="162" t="s">
        <v>457</v>
      </c>
      <c r="C67" s="221" t="s">
        <v>72</v>
      </c>
      <c r="D67" s="113" t="s">
        <v>424</v>
      </c>
      <c r="E67" s="20" t="s">
        <v>440</v>
      </c>
      <c r="F67" s="205">
        <v>1</v>
      </c>
      <c r="G67" s="205">
        <v>2</v>
      </c>
      <c r="H67" s="205" t="s">
        <v>78</v>
      </c>
      <c r="I67" s="205">
        <v>8</v>
      </c>
      <c r="J67" s="215">
        <v>0</v>
      </c>
      <c r="K67" s="226">
        <v>19656</v>
      </c>
      <c r="L67" s="217">
        <v>546</v>
      </c>
      <c r="M67" s="209">
        <f t="shared" si="3"/>
        <v>0</v>
      </c>
      <c r="N67" s="143">
        <f>M67-M67*K7%</f>
        <v>0</v>
      </c>
    </row>
    <row r="68" spans="1:15" ht="15" customHeight="1">
      <c r="A68" s="74"/>
      <c r="B68" s="162" t="s">
        <v>457</v>
      </c>
      <c r="C68" s="221" t="s">
        <v>342</v>
      </c>
      <c r="D68" s="113" t="s">
        <v>343</v>
      </c>
      <c r="E68" s="20" t="s">
        <v>440</v>
      </c>
      <c r="F68" s="205">
        <v>1</v>
      </c>
      <c r="G68" s="205">
        <v>2</v>
      </c>
      <c r="H68" s="205" t="s">
        <v>78</v>
      </c>
      <c r="I68" s="205">
        <v>8</v>
      </c>
      <c r="J68" s="215">
        <v>0</v>
      </c>
      <c r="K68" s="226">
        <v>19656</v>
      </c>
      <c r="L68" s="217">
        <v>546</v>
      </c>
      <c r="M68" s="209">
        <f t="shared" si="3"/>
        <v>0</v>
      </c>
      <c r="N68" s="143">
        <f>M68-M68*K7%</f>
        <v>0</v>
      </c>
    </row>
    <row r="69" spans="1:15" ht="15" customHeight="1">
      <c r="A69" s="74"/>
      <c r="B69" s="93" t="s">
        <v>11</v>
      </c>
      <c r="C69" s="221" t="s">
        <v>344</v>
      </c>
      <c r="D69" s="131" t="s">
        <v>345</v>
      </c>
      <c r="E69" s="20" t="s">
        <v>440</v>
      </c>
      <c r="F69" s="205">
        <v>1</v>
      </c>
      <c r="G69" s="205">
        <v>2</v>
      </c>
      <c r="H69" s="205" t="s">
        <v>78</v>
      </c>
      <c r="I69" s="205">
        <v>8</v>
      </c>
      <c r="J69" s="215">
        <v>0</v>
      </c>
      <c r="K69" s="226">
        <v>19656</v>
      </c>
      <c r="L69" s="217">
        <v>546</v>
      </c>
      <c r="M69" s="209">
        <f t="shared" si="3"/>
        <v>0</v>
      </c>
      <c r="N69" s="143">
        <f>M69-M69*K7%</f>
        <v>0</v>
      </c>
    </row>
    <row r="70" spans="1:15" ht="15" customHeight="1">
      <c r="A70" s="74"/>
      <c r="B70" s="162" t="s">
        <v>457</v>
      </c>
      <c r="C70" s="221" t="s">
        <v>73</v>
      </c>
      <c r="D70" s="113" t="s">
        <v>74</v>
      </c>
      <c r="E70" s="20" t="s">
        <v>440</v>
      </c>
      <c r="F70" s="205">
        <v>1</v>
      </c>
      <c r="G70" s="205">
        <v>2</v>
      </c>
      <c r="H70" s="205" t="s">
        <v>78</v>
      </c>
      <c r="I70" s="224">
        <v>8</v>
      </c>
      <c r="J70" s="215">
        <v>0</v>
      </c>
      <c r="K70" s="226">
        <v>19656</v>
      </c>
      <c r="L70" s="217">
        <v>546</v>
      </c>
      <c r="M70" s="209">
        <f t="shared" si="3"/>
        <v>0</v>
      </c>
      <c r="N70" s="143">
        <f>M70-M70*K7%</f>
        <v>0</v>
      </c>
    </row>
    <row r="71" spans="1:15" ht="14.25" customHeight="1">
      <c r="A71" s="95"/>
      <c r="B71" s="163" t="s">
        <v>459</v>
      </c>
      <c r="C71" s="221" t="s">
        <v>75</v>
      </c>
      <c r="D71" s="113" t="s">
        <v>423</v>
      </c>
      <c r="E71" s="20" t="s">
        <v>440</v>
      </c>
      <c r="F71" s="205">
        <v>1</v>
      </c>
      <c r="G71" s="205">
        <v>2</v>
      </c>
      <c r="H71" s="224" t="s">
        <v>78</v>
      </c>
      <c r="I71" s="224">
        <v>8</v>
      </c>
      <c r="J71" s="215">
        <v>0</v>
      </c>
      <c r="K71" s="226">
        <v>19656</v>
      </c>
      <c r="L71" s="217">
        <v>546</v>
      </c>
      <c r="M71" s="209">
        <f t="shared" si="3"/>
        <v>0</v>
      </c>
      <c r="N71" s="143">
        <f>M71-M71*K7%</f>
        <v>0</v>
      </c>
    </row>
    <row r="72" spans="1:15" ht="15" customHeight="1">
      <c r="A72" s="95"/>
      <c r="B72" s="93" t="s">
        <v>330</v>
      </c>
      <c r="C72" s="225" t="s">
        <v>76</v>
      </c>
      <c r="D72" s="115" t="s">
        <v>77</v>
      </c>
      <c r="E72" s="19" t="s">
        <v>440</v>
      </c>
      <c r="F72" s="23">
        <v>1</v>
      </c>
      <c r="G72" s="23">
        <v>2</v>
      </c>
      <c r="H72" s="22" t="s">
        <v>78</v>
      </c>
      <c r="I72" s="22">
        <v>8</v>
      </c>
      <c r="J72" s="215">
        <v>0</v>
      </c>
      <c r="K72" s="226">
        <v>19656</v>
      </c>
      <c r="L72" s="223">
        <v>546</v>
      </c>
      <c r="M72" s="209">
        <f t="shared" si="3"/>
        <v>0</v>
      </c>
      <c r="N72" s="143">
        <f>M72-M72*K7%</f>
        <v>0</v>
      </c>
    </row>
    <row r="73" spans="1:15" ht="15" customHeight="1">
      <c r="A73" s="95"/>
      <c r="B73" s="93" t="s">
        <v>330</v>
      </c>
      <c r="C73" s="225" t="s">
        <v>79</v>
      </c>
      <c r="D73" s="115" t="s">
        <v>80</v>
      </c>
      <c r="E73" s="19" t="s">
        <v>440</v>
      </c>
      <c r="F73" s="23">
        <v>1</v>
      </c>
      <c r="G73" s="23">
        <v>2</v>
      </c>
      <c r="H73" s="22" t="s">
        <v>78</v>
      </c>
      <c r="I73" s="22">
        <v>8</v>
      </c>
      <c r="J73" s="215">
        <v>0</v>
      </c>
      <c r="K73" s="226">
        <v>19656</v>
      </c>
      <c r="L73" s="223">
        <v>546</v>
      </c>
      <c r="M73" s="209">
        <f t="shared" si="3"/>
        <v>0</v>
      </c>
      <c r="N73" s="143">
        <f>M73-M73*K7%</f>
        <v>0</v>
      </c>
    </row>
    <row r="74" spans="1:15" ht="15" customHeight="1">
      <c r="A74" s="74"/>
      <c r="B74" s="93" t="s">
        <v>330</v>
      </c>
      <c r="C74" s="225" t="s">
        <v>81</v>
      </c>
      <c r="D74" s="115" t="s">
        <v>82</v>
      </c>
      <c r="E74" s="19" t="s">
        <v>444</v>
      </c>
      <c r="F74" s="23">
        <v>1</v>
      </c>
      <c r="G74" s="23">
        <v>1</v>
      </c>
      <c r="H74" s="22" t="s">
        <v>83</v>
      </c>
      <c r="I74" s="22">
        <v>8</v>
      </c>
      <c r="J74" s="215">
        <v>0</v>
      </c>
      <c r="K74" s="226">
        <v>12480</v>
      </c>
      <c r="L74" s="223">
        <v>520</v>
      </c>
      <c r="M74" s="209">
        <f t="shared" si="3"/>
        <v>0</v>
      </c>
      <c r="N74" s="143">
        <f>M74-M74*K7%</f>
        <v>0</v>
      </c>
    </row>
    <row r="75" spans="1:15" ht="15" customHeight="1">
      <c r="A75" s="46"/>
      <c r="B75" s="93" t="s">
        <v>330</v>
      </c>
      <c r="C75" s="227" t="s">
        <v>84</v>
      </c>
      <c r="D75" s="115" t="s">
        <v>85</v>
      </c>
      <c r="E75" s="19" t="s">
        <v>444</v>
      </c>
      <c r="F75" s="23">
        <v>1</v>
      </c>
      <c r="G75" s="23">
        <v>1</v>
      </c>
      <c r="H75" s="22" t="s">
        <v>83</v>
      </c>
      <c r="I75" s="22">
        <v>8</v>
      </c>
      <c r="J75" s="215">
        <v>0</v>
      </c>
      <c r="K75" s="226">
        <v>12480</v>
      </c>
      <c r="L75" s="223">
        <v>520</v>
      </c>
      <c r="M75" s="209">
        <f t="shared" si="3"/>
        <v>0</v>
      </c>
      <c r="N75" s="143">
        <f>M75-M75*K7%</f>
        <v>0</v>
      </c>
    </row>
    <row r="76" spans="1:15" ht="15" customHeight="1">
      <c r="A76" s="69"/>
      <c r="B76" s="93" t="s">
        <v>330</v>
      </c>
      <c r="C76" s="225" t="s">
        <v>286</v>
      </c>
      <c r="D76" s="115" t="s">
        <v>287</v>
      </c>
      <c r="E76" s="19" t="s">
        <v>441</v>
      </c>
      <c r="F76" s="23">
        <v>1</v>
      </c>
      <c r="G76" s="23">
        <v>1</v>
      </c>
      <c r="H76" s="22" t="s">
        <v>288</v>
      </c>
      <c r="I76" s="22">
        <v>6</v>
      </c>
      <c r="J76" s="215">
        <v>0</v>
      </c>
      <c r="K76" s="226">
        <v>10242</v>
      </c>
      <c r="L76" s="223">
        <v>569</v>
      </c>
      <c r="M76" s="209">
        <f t="shared" si="3"/>
        <v>0</v>
      </c>
      <c r="N76" s="143">
        <f>M76-M76*K7%</f>
        <v>0</v>
      </c>
    </row>
    <row r="77" spans="1:15" ht="15" customHeight="1">
      <c r="A77" s="74"/>
      <c r="B77" s="162" t="s">
        <v>330</v>
      </c>
      <c r="C77" s="225" t="s">
        <v>86</v>
      </c>
      <c r="D77" s="115" t="s">
        <v>87</v>
      </c>
      <c r="E77" s="19" t="s">
        <v>441</v>
      </c>
      <c r="F77" s="23">
        <v>1</v>
      </c>
      <c r="G77" s="23">
        <v>1</v>
      </c>
      <c r="H77" s="22" t="s">
        <v>288</v>
      </c>
      <c r="I77" s="22">
        <v>8</v>
      </c>
      <c r="J77" s="215">
        <v>0</v>
      </c>
      <c r="K77" s="226">
        <v>13662</v>
      </c>
      <c r="L77" s="223">
        <v>759</v>
      </c>
      <c r="M77" s="209">
        <f t="shared" si="3"/>
        <v>0</v>
      </c>
      <c r="N77" s="143">
        <f>M77-M77*K7%</f>
        <v>0</v>
      </c>
    </row>
    <row r="78" spans="1:15" ht="15.75" customHeight="1">
      <c r="A78" s="72"/>
      <c r="B78" s="93" t="s">
        <v>330</v>
      </c>
      <c r="C78" s="228" t="s">
        <v>88</v>
      </c>
      <c r="D78" s="129" t="s">
        <v>89</v>
      </c>
      <c r="E78" s="49" t="s">
        <v>441</v>
      </c>
      <c r="F78" s="229">
        <v>1</v>
      </c>
      <c r="G78" s="229">
        <v>1</v>
      </c>
      <c r="H78" s="48" t="s">
        <v>288</v>
      </c>
      <c r="I78" s="48">
        <v>8</v>
      </c>
      <c r="J78" s="230">
        <v>0</v>
      </c>
      <c r="K78" s="231">
        <v>13662</v>
      </c>
      <c r="L78" s="232">
        <v>759</v>
      </c>
      <c r="M78" s="233">
        <f t="shared" si="3"/>
        <v>0</v>
      </c>
      <c r="N78" s="143">
        <f>M78-M78*K7%</f>
        <v>0</v>
      </c>
    </row>
    <row r="79" spans="1:15" ht="15.75" customHeight="1" thickBot="1">
      <c r="A79" s="79"/>
      <c r="B79" s="111" t="s">
        <v>330</v>
      </c>
      <c r="C79" s="234" t="s">
        <v>479</v>
      </c>
      <c r="D79" s="235" t="s">
        <v>480</v>
      </c>
      <c r="E79" s="185">
        <v>18</v>
      </c>
      <c r="F79" s="185">
        <v>1</v>
      </c>
      <c r="G79" s="185">
        <v>1</v>
      </c>
      <c r="H79" s="185" t="s">
        <v>531</v>
      </c>
      <c r="I79" s="185">
        <v>8</v>
      </c>
      <c r="J79" s="236">
        <v>0</v>
      </c>
      <c r="K79" s="237">
        <v>15714</v>
      </c>
      <c r="L79" s="238">
        <v>873</v>
      </c>
      <c r="M79" s="239">
        <f t="shared" si="3"/>
        <v>0</v>
      </c>
      <c r="N79" s="143">
        <f>M79-M79*K7%</f>
        <v>0</v>
      </c>
      <c r="O79" s="50"/>
    </row>
    <row r="80" spans="1:15" ht="15.75" customHeight="1" thickBot="1">
      <c r="A80" s="74"/>
      <c r="B80" s="167"/>
      <c r="C80" s="323" t="s">
        <v>90</v>
      </c>
      <c r="D80" s="323"/>
      <c r="E80" s="323"/>
      <c r="F80" s="323"/>
      <c r="G80" s="323"/>
      <c r="H80" s="323"/>
      <c r="I80" s="323"/>
      <c r="J80" s="323"/>
      <c r="K80" s="122"/>
      <c r="L80" s="122" t="s">
        <v>31</v>
      </c>
      <c r="M80" s="118" t="s">
        <v>31</v>
      </c>
      <c r="N80" s="114"/>
    </row>
    <row r="81" spans="1:14" ht="15" customHeight="1">
      <c r="A81" s="68"/>
      <c r="B81" s="94" t="s">
        <v>11</v>
      </c>
      <c r="C81" s="222" t="s">
        <v>91</v>
      </c>
      <c r="D81" s="121" t="s">
        <v>92</v>
      </c>
      <c r="E81" s="19" t="s">
        <v>448</v>
      </c>
      <c r="F81" s="22">
        <v>1</v>
      </c>
      <c r="G81" s="22">
        <v>6</v>
      </c>
      <c r="H81" s="22" t="s">
        <v>339</v>
      </c>
      <c r="I81" s="22">
        <v>6</v>
      </c>
      <c r="J81" s="249">
        <v>0</v>
      </c>
      <c r="K81" s="250">
        <v>12360</v>
      </c>
      <c r="L81" s="268">
        <v>824</v>
      </c>
      <c r="M81" s="269">
        <f>L81*J81</f>
        <v>0</v>
      </c>
      <c r="N81" s="143">
        <f>M81-M81*K7%</f>
        <v>0</v>
      </c>
    </row>
    <row r="82" spans="1:14" ht="15" customHeight="1">
      <c r="A82" s="74"/>
      <c r="B82" s="94" t="s">
        <v>11</v>
      </c>
      <c r="C82" s="225" t="s">
        <v>93</v>
      </c>
      <c r="D82" s="115" t="s">
        <v>94</v>
      </c>
      <c r="E82" s="19" t="s">
        <v>448</v>
      </c>
      <c r="F82" s="23">
        <v>1</v>
      </c>
      <c r="G82" s="23">
        <v>6</v>
      </c>
      <c r="H82" s="22" t="s">
        <v>339</v>
      </c>
      <c r="I82" s="23">
        <v>6</v>
      </c>
      <c r="J82" s="215">
        <v>0</v>
      </c>
      <c r="K82" s="226">
        <v>12360</v>
      </c>
      <c r="L82" s="223">
        <v>824</v>
      </c>
      <c r="M82" s="270">
        <f>L82*J82</f>
        <v>0</v>
      </c>
      <c r="N82" s="143">
        <f>M82-M82*K7%</f>
        <v>0</v>
      </c>
    </row>
    <row r="83" spans="1:14" ht="15" customHeight="1">
      <c r="A83" s="69"/>
      <c r="B83" s="94" t="s">
        <v>11</v>
      </c>
      <c r="C83" s="225" t="s">
        <v>95</v>
      </c>
      <c r="D83" s="115" t="s">
        <v>96</v>
      </c>
      <c r="E83" s="19" t="s">
        <v>445</v>
      </c>
      <c r="F83" s="23">
        <v>1</v>
      </c>
      <c r="G83" s="23">
        <v>6</v>
      </c>
      <c r="H83" s="22" t="s">
        <v>97</v>
      </c>
      <c r="I83" s="23">
        <v>6</v>
      </c>
      <c r="J83" s="215">
        <v>0</v>
      </c>
      <c r="K83" s="226">
        <v>16800</v>
      </c>
      <c r="L83" s="223">
        <v>1400</v>
      </c>
      <c r="M83" s="270">
        <f>L83*J83</f>
        <v>0</v>
      </c>
      <c r="N83" s="143">
        <f>M83-M83*K7%</f>
        <v>0</v>
      </c>
    </row>
    <row r="84" spans="1:14" ht="15.75" customHeight="1" thickBot="1">
      <c r="A84" s="79"/>
      <c r="B84" s="94" t="s">
        <v>11</v>
      </c>
      <c r="C84" s="240" t="s">
        <v>98</v>
      </c>
      <c r="D84" s="133" t="s">
        <v>99</v>
      </c>
      <c r="E84" s="17" t="s">
        <v>449</v>
      </c>
      <c r="F84" s="48">
        <v>1</v>
      </c>
      <c r="G84" s="48">
        <v>6</v>
      </c>
      <c r="H84" s="47" t="s">
        <v>100</v>
      </c>
      <c r="I84" s="48">
        <v>6</v>
      </c>
      <c r="J84" s="271">
        <v>0</v>
      </c>
      <c r="K84" s="259">
        <v>14400</v>
      </c>
      <c r="L84" s="280">
        <v>2400</v>
      </c>
      <c r="M84" s="281">
        <f>L84*J84</f>
        <v>0</v>
      </c>
      <c r="N84" s="143">
        <f>M84-M84*K7%</f>
        <v>0</v>
      </c>
    </row>
    <row r="85" spans="1:14" s="53" customFormat="1" ht="17.100000000000001" customHeight="1" thickBot="1">
      <c r="A85" s="79"/>
      <c r="B85" s="168"/>
      <c r="C85" s="317" t="s">
        <v>413</v>
      </c>
      <c r="D85" s="317"/>
      <c r="E85" s="317"/>
      <c r="F85" s="317"/>
      <c r="G85" s="317"/>
      <c r="H85" s="317"/>
      <c r="I85" s="317"/>
      <c r="J85" s="77"/>
      <c r="K85" s="77"/>
      <c r="L85" s="77"/>
      <c r="M85" s="64"/>
      <c r="N85" s="139"/>
    </row>
    <row r="86" spans="1:14" ht="15" customHeight="1">
      <c r="A86" s="46"/>
      <c r="B86" s="94" t="s">
        <v>330</v>
      </c>
      <c r="C86" s="203" t="s">
        <v>314</v>
      </c>
      <c r="D86" s="124" t="s">
        <v>118</v>
      </c>
      <c r="E86" s="32" t="s">
        <v>450</v>
      </c>
      <c r="F86" s="247">
        <v>1</v>
      </c>
      <c r="G86" s="247">
        <v>1</v>
      </c>
      <c r="H86" s="22" t="s">
        <v>532</v>
      </c>
      <c r="I86" s="22">
        <v>11</v>
      </c>
      <c r="J86" s="249">
        <v>0</v>
      </c>
      <c r="K86" s="264">
        <v>16128</v>
      </c>
      <c r="L86" s="210">
        <v>168</v>
      </c>
      <c r="M86" s="251">
        <f>SUM(L86*J86)</f>
        <v>0</v>
      </c>
      <c r="N86" s="143">
        <f>M86-M86*K7%</f>
        <v>0</v>
      </c>
    </row>
    <row r="87" spans="1:14" ht="16.5" customHeight="1">
      <c r="A87" s="54"/>
      <c r="B87" s="93" t="s">
        <v>330</v>
      </c>
      <c r="C87" s="221" t="s">
        <v>315</v>
      </c>
      <c r="D87" s="113" t="s">
        <v>299</v>
      </c>
      <c r="E87" s="20" t="s">
        <v>444</v>
      </c>
      <c r="F87" s="23">
        <v>1</v>
      </c>
      <c r="G87" s="23">
        <v>1</v>
      </c>
      <c r="H87" s="25" t="s">
        <v>78</v>
      </c>
      <c r="I87" s="23">
        <v>7</v>
      </c>
      <c r="J87" s="215">
        <v>0</v>
      </c>
      <c r="K87" s="272">
        <v>10032</v>
      </c>
      <c r="L87" s="273">
        <v>418</v>
      </c>
      <c r="M87" s="209">
        <f t="shared" ref="M87:M95" si="4">SUM(J87*L87)</f>
        <v>0</v>
      </c>
      <c r="N87" s="143">
        <f>M87-M87*K7%</f>
        <v>0</v>
      </c>
    </row>
    <row r="88" spans="1:14">
      <c r="A88" s="45"/>
      <c r="B88" s="93" t="s">
        <v>330</v>
      </c>
      <c r="C88" s="221" t="s">
        <v>317</v>
      </c>
      <c r="D88" s="136" t="s">
        <v>316</v>
      </c>
      <c r="E88" s="20" t="s">
        <v>444</v>
      </c>
      <c r="F88" s="23">
        <v>1</v>
      </c>
      <c r="G88" s="23">
        <v>1</v>
      </c>
      <c r="H88" s="25" t="s">
        <v>78</v>
      </c>
      <c r="I88" s="23">
        <v>7</v>
      </c>
      <c r="J88" s="230">
        <v>0</v>
      </c>
      <c r="K88" s="272">
        <v>10032</v>
      </c>
      <c r="L88" s="273">
        <v>418</v>
      </c>
      <c r="M88" s="209">
        <f t="shared" si="4"/>
        <v>0</v>
      </c>
      <c r="N88" s="143">
        <f>M88-M88*K7%</f>
        <v>0</v>
      </c>
    </row>
    <row r="89" spans="1:14" ht="15" customHeight="1">
      <c r="A89" s="45"/>
      <c r="B89" s="162" t="s">
        <v>457</v>
      </c>
      <c r="C89" s="221" t="s">
        <v>318</v>
      </c>
      <c r="D89" s="113" t="s">
        <v>300</v>
      </c>
      <c r="E89" s="20" t="s">
        <v>444</v>
      </c>
      <c r="F89" s="25">
        <v>1</v>
      </c>
      <c r="G89" s="25">
        <v>1</v>
      </c>
      <c r="H89" s="25" t="s">
        <v>78</v>
      </c>
      <c r="I89" s="23">
        <v>9</v>
      </c>
      <c r="J89" s="208">
        <v>0</v>
      </c>
      <c r="K89" s="272">
        <v>13440</v>
      </c>
      <c r="L89" s="273">
        <v>560</v>
      </c>
      <c r="M89" s="209">
        <f t="shared" si="4"/>
        <v>0</v>
      </c>
      <c r="N89" s="143">
        <f>M89-M89*K7%</f>
        <v>0</v>
      </c>
    </row>
    <row r="90" spans="1:14" ht="16.5" customHeight="1">
      <c r="A90" s="55"/>
      <c r="B90" s="93" t="s">
        <v>330</v>
      </c>
      <c r="C90" s="221" t="s">
        <v>319</v>
      </c>
      <c r="D90" s="113" t="s">
        <v>301</v>
      </c>
      <c r="E90" s="20" t="s">
        <v>444</v>
      </c>
      <c r="F90" s="274">
        <v>1</v>
      </c>
      <c r="G90" s="274">
        <v>1</v>
      </c>
      <c r="H90" s="25" t="s">
        <v>78</v>
      </c>
      <c r="I90" s="23">
        <v>9</v>
      </c>
      <c r="J90" s="215">
        <v>0</v>
      </c>
      <c r="K90" s="272">
        <v>13440</v>
      </c>
      <c r="L90" s="273">
        <v>560</v>
      </c>
      <c r="M90" s="209">
        <f t="shared" si="4"/>
        <v>0</v>
      </c>
      <c r="N90" s="143">
        <f>M90-M90*K7%</f>
        <v>0</v>
      </c>
    </row>
    <row r="91" spans="1:14" ht="16.5" customHeight="1">
      <c r="A91" s="56"/>
      <c r="B91" s="162" t="s">
        <v>458</v>
      </c>
      <c r="C91" s="221" t="s">
        <v>320</v>
      </c>
      <c r="D91" s="113" t="s">
        <v>302</v>
      </c>
      <c r="E91" s="20" t="s">
        <v>444</v>
      </c>
      <c r="F91" s="23">
        <v>1</v>
      </c>
      <c r="G91" s="23">
        <v>1</v>
      </c>
      <c r="H91" s="25" t="s">
        <v>78</v>
      </c>
      <c r="I91" s="23">
        <v>9</v>
      </c>
      <c r="J91" s="208">
        <v>0</v>
      </c>
      <c r="K91" s="272">
        <v>13440</v>
      </c>
      <c r="L91" s="273">
        <v>560</v>
      </c>
      <c r="M91" s="209">
        <f t="shared" si="4"/>
        <v>0</v>
      </c>
      <c r="N91" s="143">
        <f>M91-M91*K7%</f>
        <v>0</v>
      </c>
    </row>
    <row r="92" spans="1:14" s="50" customFormat="1" ht="16.5" customHeight="1">
      <c r="A92" s="52"/>
      <c r="B92" s="93" t="s">
        <v>330</v>
      </c>
      <c r="C92" s="221" t="s">
        <v>321</v>
      </c>
      <c r="D92" s="113" t="s">
        <v>303</v>
      </c>
      <c r="E92" s="20" t="s">
        <v>444</v>
      </c>
      <c r="F92" s="205">
        <v>1</v>
      </c>
      <c r="G92" s="205">
        <v>1</v>
      </c>
      <c r="H92" s="25" t="s">
        <v>78</v>
      </c>
      <c r="I92" s="23">
        <v>10</v>
      </c>
      <c r="J92" s="267">
        <v>0</v>
      </c>
      <c r="K92" s="272">
        <v>14640</v>
      </c>
      <c r="L92" s="273">
        <v>610</v>
      </c>
      <c r="M92" s="209">
        <f t="shared" si="4"/>
        <v>0</v>
      </c>
      <c r="N92" s="143">
        <f>M92-M92*K7%</f>
        <v>0</v>
      </c>
    </row>
    <row r="93" spans="1:14" ht="16.5" customHeight="1">
      <c r="A93" s="40"/>
      <c r="B93" s="93" t="s">
        <v>330</v>
      </c>
      <c r="C93" s="221" t="s">
        <v>322</v>
      </c>
      <c r="D93" s="113" t="s">
        <v>304</v>
      </c>
      <c r="E93" s="20" t="s">
        <v>444</v>
      </c>
      <c r="F93" s="275">
        <v>1</v>
      </c>
      <c r="G93" s="275">
        <v>1</v>
      </c>
      <c r="H93" s="25" t="s">
        <v>78</v>
      </c>
      <c r="I93" s="23">
        <v>10</v>
      </c>
      <c r="J93" s="215">
        <v>0</v>
      </c>
      <c r="K93" s="272">
        <v>14640</v>
      </c>
      <c r="L93" s="273">
        <v>610</v>
      </c>
      <c r="M93" s="209">
        <f t="shared" si="4"/>
        <v>0</v>
      </c>
      <c r="N93" s="143">
        <f>M93-M93*K7%</f>
        <v>0</v>
      </c>
    </row>
    <row r="94" spans="1:14" ht="16.5" customHeight="1">
      <c r="A94" s="40"/>
      <c r="B94" s="93" t="s">
        <v>330</v>
      </c>
      <c r="C94" s="221" t="s">
        <v>323</v>
      </c>
      <c r="D94" s="113" t="s">
        <v>305</v>
      </c>
      <c r="E94" s="20" t="s">
        <v>444</v>
      </c>
      <c r="F94" s="275">
        <v>1</v>
      </c>
      <c r="G94" s="275">
        <v>1</v>
      </c>
      <c r="H94" s="25" t="s">
        <v>78</v>
      </c>
      <c r="I94" s="23">
        <v>11</v>
      </c>
      <c r="J94" s="208">
        <v>0</v>
      </c>
      <c r="K94" s="272">
        <v>16776</v>
      </c>
      <c r="L94" s="273">
        <v>699</v>
      </c>
      <c r="M94" s="209">
        <f t="shared" si="4"/>
        <v>0</v>
      </c>
      <c r="N94" s="143">
        <f>M94-M94*K7%</f>
        <v>0</v>
      </c>
    </row>
    <row r="95" spans="1:14" ht="16.5" customHeight="1">
      <c r="A95" s="40"/>
      <c r="B95" s="93" t="s">
        <v>330</v>
      </c>
      <c r="C95" s="221" t="s">
        <v>324</v>
      </c>
      <c r="D95" s="113" t="s">
        <v>306</v>
      </c>
      <c r="E95" s="20" t="s">
        <v>434</v>
      </c>
      <c r="F95" s="275">
        <v>1</v>
      </c>
      <c r="G95" s="275">
        <v>1</v>
      </c>
      <c r="H95" s="25" t="s">
        <v>78</v>
      </c>
      <c r="I95" s="23">
        <v>12</v>
      </c>
      <c r="J95" s="208">
        <v>0</v>
      </c>
      <c r="K95" s="272">
        <v>14040</v>
      </c>
      <c r="L95" s="273">
        <v>702</v>
      </c>
      <c r="M95" s="209">
        <f t="shared" si="4"/>
        <v>0</v>
      </c>
      <c r="N95" s="143">
        <f>M95-M95*K7%</f>
        <v>0</v>
      </c>
    </row>
    <row r="96" spans="1:14" ht="15" customHeight="1">
      <c r="A96" s="142"/>
      <c r="B96" s="93" t="s">
        <v>330</v>
      </c>
      <c r="C96" s="212" t="s">
        <v>327</v>
      </c>
      <c r="D96" s="113" t="s">
        <v>139</v>
      </c>
      <c r="E96" s="20" t="s">
        <v>441</v>
      </c>
      <c r="F96" s="205">
        <v>1</v>
      </c>
      <c r="G96" s="205">
        <v>1</v>
      </c>
      <c r="H96" s="25" t="s">
        <v>78</v>
      </c>
      <c r="I96" s="23">
        <v>15</v>
      </c>
      <c r="J96" s="215">
        <v>0</v>
      </c>
      <c r="K96" s="216">
        <v>14382</v>
      </c>
      <c r="L96" s="217">
        <v>799</v>
      </c>
      <c r="M96" s="209">
        <f>SUM(L96*J96)</f>
        <v>0</v>
      </c>
      <c r="N96" s="143">
        <f>M96-M96*K7%</f>
        <v>0</v>
      </c>
    </row>
    <row r="97" spans="1:14" ht="16.5" customHeight="1">
      <c r="A97" s="40"/>
      <c r="B97" s="93" t="s">
        <v>330</v>
      </c>
      <c r="C97" s="221" t="s">
        <v>325</v>
      </c>
      <c r="D97" s="113" t="s">
        <v>307</v>
      </c>
      <c r="E97" s="20" t="s">
        <v>436</v>
      </c>
      <c r="F97" s="275">
        <v>1</v>
      </c>
      <c r="G97" s="275">
        <v>1</v>
      </c>
      <c r="H97" s="24" t="s">
        <v>83</v>
      </c>
      <c r="I97" s="23">
        <v>9</v>
      </c>
      <c r="J97" s="208">
        <v>0</v>
      </c>
      <c r="K97" s="272">
        <v>13360</v>
      </c>
      <c r="L97" s="273">
        <v>835</v>
      </c>
      <c r="M97" s="209">
        <f>SUM(J97*L97)</f>
        <v>0</v>
      </c>
      <c r="N97" s="143">
        <f>M97-M97*K7%</f>
        <v>0</v>
      </c>
    </row>
    <row r="98" spans="1:14" ht="16.5" customHeight="1" thickBot="1">
      <c r="A98" s="40"/>
      <c r="B98" s="93" t="s">
        <v>330</v>
      </c>
      <c r="C98" s="228" t="s">
        <v>326</v>
      </c>
      <c r="D98" s="123" t="s">
        <v>308</v>
      </c>
      <c r="E98" s="30" t="s">
        <v>445</v>
      </c>
      <c r="F98" s="276">
        <v>1</v>
      </c>
      <c r="G98" s="276">
        <v>1</v>
      </c>
      <c r="H98" s="31" t="s">
        <v>83</v>
      </c>
      <c r="I98" s="48">
        <v>10</v>
      </c>
      <c r="J98" s="277">
        <v>0</v>
      </c>
      <c r="K98" s="278">
        <v>10320</v>
      </c>
      <c r="L98" s="279">
        <v>860</v>
      </c>
      <c r="M98" s="260">
        <f>SUM(J98*L98)</f>
        <v>0</v>
      </c>
      <c r="N98" s="143">
        <f>M98-M98*K7%</f>
        <v>0</v>
      </c>
    </row>
    <row r="99" spans="1:14" ht="15.75" customHeight="1" thickBot="1">
      <c r="A99" s="70"/>
      <c r="B99" s="166"/>
      <c r="C99" s="323" t="s">
        <v>101</v>
      </c>
      <c r="D99" s="323"/>
      <c r="E99" s="323"/>
      <c r="F99" s="323"/>
      <c r="G99" s="323"/>
      <c r="H99" s="323"/>
      <c r="I99" s="323"/>
      <c r="J99" s="323"/>
      <c r="K99" s="122"/>
      <c r="L99" s="122" t="s">
        <v>31</v>
      </c>
      <c r="M99" s="118" t="s">
        <v>31</v>
      </c>
      <c r="N99" s="114"/>
    </row>
    <row r="100" spans="1:14" ht="15" customHeight="1">
      <c r="A100" s="81"/>
      <c r="B100" s="94" t="s">
        <v>11</v>
      </c>
      <c r="C100" s="192" t="s">
        <v>102</v>
      </c>
      <c r="D100" s="121" t="s">
        <v>103</v>
      </c>
      <c r="E100" s="19" t="s">
        <v>444</v>
      </c>
      <c r="F100" s="22">
        <v>1</v>
      </c>
      <c r="G100" s="22">
        <v>1</v>
      </c>
      <c r="H100" s="22" t="s">
        <v>533</v>
      </c>
      <c r="I100" s="22">
        <v>25</v>
      </c>
      <c r="J100" s="267">
        <v>0</v>
      </c>
      <c r="K100" s="250">
        <v>19920</v>
      </c>
      <c r="L100" s="268">
        <v>830</v>
      </c>
      <c r="M100" s="269">
        <f>L100*J100</f>
        <v>0</v>
      </c>
      <c r="N100" s="143">
        <f>M100-M100*K7%</f>
        <v>0</v>
      </c>
    </row>
    <row r="101" spans="1:14" ht="15" customHeight="1">
      <c r="A101" s="69"/>
      <c r="B101" s="94" t="s">
        <v>11</v>
      </c>
      <c r="C101" s="225" t="s">
        <v>104</v>
      </c>
      <c r="D101" s="115" t="s">
        <v>105</v>
      </c>
      <c r="E101" s="19" t="s">
        <v>445</v>
      </c>
      <c r="F101" s="23">
        <v>1</v>
      </c>
      <c r="G101" s="23">
        <v>1</v>
      </c>
      <c r="H101" s="22" t="s">
        <v>533</v>
      </c>
      <c r="I101" s="23">
        <v>50</v>
      </c>
      <c r="J101" s="215">
        <v>0</v>
      </c>
      <c r="K101" s="226">
        <v>18480</v>
      </c>
      <c r="L101" s="223">
        <v>1540</v>
      </c>
      <c r="M101" s="270">
        <f>L101*J101</f>
        <v>0</v>
      </c>
      <c r="N101" s="143">
        <f>M101-M101*K7%</f>
        <v>0</v>
      </c>
    </row>
    <row r="102" spans="1:14" ht="15" customHeight="1">
      <c r="A102" s="74"/>
      <c r="B102" s="94" t="s">
        <v>11</v>
      </c>
      <c r="C102" s="225" t="s">
        <v>106</v>
      </c>
      <c r="D102" s="115" t="s">
        <v>107</v>
      </c>
      <c r="E102" s="19" t="s">
        <v>451</v>
      </c>
      <c r="F102" s="23">
        <v>1</v>
      </c>
      <c r="G102" s="23">
        <v>1</v>
      </c>
      <c r="H102" s="22" t="s">
        <v>533</v>
      </c>
      <c r="I102" s="23">
        <v>200</v>
      </c>
      <c r="J102" s="215">
        <v>0</v>
      </c>
      <c r="K102" s="226">
        <v>11960</v>
      </c>
      <c r="L102" s="223">
        <v>5980</v>
      </c>
      <c r="M102" s="270">
        <f>L102*J102</f>
        <v>0</v>
      </c>
      <c r="N102" s="143">
        <f>M102-M102*K7%</f>
        <v>0</v>
      </c>
    </row>
    <row r="103" spans="1:14" ht="15" customHeight="1">
      <c r="A103" s="76"/>
      <c r="B103" s="93" t="s">
        <v>330</v>
      </c>
      <c r="C103" s="221" t="s">
        <v>425</v>
      </c>
      <c r="D103" s="113" t="s">
        <v>358</v>
      </c>
      <c r="E103" s="20" t="s">
        <v>445</v>
      </c>
      <c r="F103" s="205">
        <v>1</v>
      </c>
      <c r="G103" s="205">
        <v>1</v>
      </c>
      <c r="H103" s="24" t="s">
        <v>83</v>
      </c>
      <c r="I103" s="24">
        <v>25</v>
      </c>
      <c r="J103" s="215">
        <v>0</v>
      </c>
      <c r="K103" s="226">
        <v>20400</v>
      </c>
      <c r="L103" s="217">
        <v>1700</v>
      </c>
      <c r="M103" s="209">
        <f t="shared" ref="M103:M114" si="5">SUM(L103*J103)</f>
        <v>0</v>
      </c>
      <c r="N103" s="143">
        <f>M103-M103*K7%</f>
        <v>0</v>
      </c>
    </row>
    <row r="104" spans="1:14" ht="15" customHeight="1">
      <c r="A104" s="76"/>
      <c r="B104" s="93" t="s">
        <v>330</v>
      </c>
      <c r="C104" s="221" t="s">
        <v>428</v>
      </c>
      <c r="D104" s="113" t="s">
        <v>359</v>
      </c>
      <c r="E104" s="20" t="s">
        <v>445</v>
      </c>
      <c r="F104" s="205">
        <v>1</v>
      </c>
      <c r="G104" s="205">
        <v>1</v>
      </c>
      <c r="H104" s="24" t="s">
        <v>83</v>
      </c>
      <c r="I104" s="24">
        <v>25</v>
      </c>
      <c r="J104" s="215">
        <v>0</v>
      </c>
      <c r="K104" s="226">
        <v>20400</v>
      </c>
      <c r="L104" s="217">
        <v>1700</v>
      </c>
      <c r="M104" s="209">
        <f>SUM(L104*J104)</f>
        <v>0</v>
      </c>
      <c r="N104" s="143">
        <f>M104-M104*K7%</f>
        <v>0</v>
      </c>
    </row>
    <row r="105" spans="1:14" ht="15" customHeight="1">
      <c r="A105" s="74"/>
      <c r="B105" s="93" t="s">
        <v>330</v>
      </c>
      <c r="C105" s="221" t="s">
        <v>427</v>
      </c>
      <c r="D105" s="113" t="s">
        <v>110</v>
      </c>
      <c r="E105" s="20" t="s">
        <v>445</v>
      </c>
      <c r="F105" s="205">
        <v>1</v>
      </c>
      <c r="G105" s="205">
        <v>1</v>
      </c>
      <c r="H105" s="24" t="s">
        <v>83</v>
      </c>
      <c r="I105" s="24">
        <v>25</v>
      </c>
      <c r="J105" s="215">
        <v>0</v>
      </c>
      <c r="K105" s="226">
        <v>20400</v>
      </c>
      <c r="L105" s="217">
        <v>1700</v>
      </c>
      <c r="M105" s="209">
        <f t="shared" si="5"/>
        <v>0</v>
      </c>
      <c r="N105" s="143">
        <f>M105-M105*K7%</f>
        <v>0</v>
      </c>
    </row>
    <row r="106" spans="1:14" ht="15" customHeight="1">
      <c r="A106" s="74"/>
      <c r="B106" s="93" t="s">
        <v>330</v>
      </c>
      <c r="C106" s="221" t="s">
        <v>426</v>
      </c>
      <c r="D106" s="113" t="s">
        <v>109</v>
      </c>
      <c r="E106" s="20" t="s">
        <v>445</v>
      </c>
      <c r="F106" s="205">
        <v>1</v>
      </c>
      <c r="G106" s="205">
        <v>1</v>
      </c>
      <c r="H106" s="24" t="s">
        <v>83</v>
      </c>
      <c r="I106" s="24">
        <v>25</v>
      </c>
      <c r="J106" s="215">
        <v>0</v>
      </c>
      <c r="K106" s="226">
        <v>20400</v>
      </c>
      <c r="L106" s="217">
        <v>1700</v>
      </c>
      <c r="M106" s="209">
        <f t="shared" ref="M106" si="6">SUM(L106*J106)</f>
        <v>0</v>
      </c>
      <c r="N106" s="143">
        <f>M106-M106*Z7%</f>
        <v>0</v>
      </c>
    </row>
    <row r="107" spans="1:14" ht="15" customHeight="1">
      <c r="A107" s="76"/>
      <c r="B107" s="93" t="s">
        <v>330</v>
      </c>
      <c r="C107" s="221" t="s">
        <v>365</v>
      </c>
      <c r="D107" s="113" t="s">
        <v>366</v>
      </c>
      <c r="E107" s="20" t="s">
        <v>447</v>
      </c>
      <c r="F107" s="205">
        <v>1</v>
      </c>
      <c r="G107" s="205">
        <v>1</v>
      </c>
      <c r="H107" s="24" t="s">
        <v>534</v>
      </c>
      <c r="I107" s="24">
        <v>19</v>
      </c>
      <c r="J107" s="215">
        <v>0</v>
      </c>
      <c r="K107" s="226">
        <v>13760</v>
      </c>
      <c r="L107" s="217">
        <v>1720</v>
      </c>
      <c r="M107" s="209">
        <f t="shared" si="5"/>
        <v>0</v>
      </c>
      <c r="N107" s="143">
        <f>M107-M107*K7%</f>
        <v>0</v>
      </c>
    </row>
    <row r="108" spans="1:14" ht="15" customHeight="1">
      <c r="A108" s="76"/>
      <c r="B108" s="93" t="s">
        <v>330</v>
      </c>
      <c r="C108" s="221" t="s">
        <v>367</v>
      </c>
      <c r="D108" s="113" t="s">
        <v>368</v>
      </c>
      <c r="E108" s="20" t="s">
        <v>447</v>
      </c>
      <c r="F108" s="205">
        <v>1</v>
      </c>
      <c r="G108" s="205">
        <v>1</v>
      </c>
      <c r="H108" s="24" t="s">
        <v>534</v>
      </c>
      <c r="I108" s="24">
        <v>19</v>
      </c>
      <c r="J108" s="215">
        <v>0</v>
      </c>
      <c r="K108" s="226">
        <v>13760</v>
      </c>
      <c r="L108" s="217">
        <v>1720</v>
      </c>
      <c r="M108" s="209">
        <f t="shared" si="5"/>
        <v>0</v>
      </c>
      <c r="N108" s="143">
        <f>M108-M108*K7%</f>
        <v>0</v>
      </c>
    </row>
    <row r="109" spans="1:14" ht="15" customHeight="1">
      <c r="A109" s="76"/>
      <c r="B109" s="93" t="s">
        <v>330</v>
      </c>
      <c r="C109" s="221" t="s">
        <v>111</v>
      </c>
      <c r="D109" s="113" t="s">
        <v>112</v>
      </c>
      <c r="E109" s="20" t="s">
        <v>447</v>
      </c>
      <c r="F109" s="205">
        <v>1</v>
      </c>
      <c r="G109" s="205">
        <v>1</v>
      </c>
      <c r="H109" s="24" t="s">
        <v>534</v>
      </c>
      <c r="I109" s="24">
        <v>19</v>
      </c>
      <c r="J109" s="215">
        <v>0</v>
      </c>
      <c r="K109" s="226">
        <v>13760</v>
      </c>
      <c r="L109" s="217">
        <v>1720</v>
      </c>
      <c r="M109" s="209">
        <f t="shared" si="5"/>
        <v>0</v>
      </c>
      <c r="N109" s="143">
        <f>M109-M109*K7%</f>
        <v>0</v>
      </c>
    </row>
    <row r="110" spans="1:14" ht="15" customHeight="1">
      <c r="A110" s="74"/>
      <c r="B110" s="93" t="s">
        <v>330</v>
      </c>
      <c r="C110" s="221" t="s">
        <v>113</v>
      </c>
      <c r="D110" s="113" t="s">
        <v>114</v>
      </c>
      <c r="E110" s="20" t="s">
        <v>447</v>
      </c>
      <c r="F110" s="205">
        <v>1</v>
      </c>
      <c r="G110" s="205">
        <v>1</v>
      </c>
      <c r="H110" s="24" t="s">
        <v>534</v>
      </c>
      <c r="I110" s="24">
        <v>19</v>
      </c>
      <c r="J110" s="215">
        <v>0</v>
      </c>
      <c r="K110" s="226">
        <v>13760</v>
      </c>
      <c r="L110" s="217">
        <v>1720</v>
      </c>
      <c r="M110" s="209">
        <f t="shared" si="5"/>
        <v>0</v>
      </c>
      <c r="N110" s="143">
        <f>M110-M110*K7%</f>
        <v>0</v>
      </c>
    </row>
    <row r="111" spans="1:14" ht="15" customHeight="1">
      <c r="A111" s="69"/>
      <c r="B111" s="93" t="s">
        <v>330</v>
      </c>
      <c r="C111" s="221" t="s">
        <v>115</v>
      </c>
      <c r="D111" s="113" t="s">
        <v>337</v>
      </c>
      <c r="E111" s="20" t="s">
        <v>452</v>
      </c>
      <c r="F111" s="205">
        <v>1</v>
      </c>
      <c r="G111" s="205">
        <v>1</v>
      </c>
      <c r="H111" s="24" t="s">
        <v>534</v>
      </c>
      <c r="I111" s="24">
        <v>100</v>
      </c>
      <c r="J111" s="215">
        <v>0</v>
      </c>
      <c r="K111" s="226">
        <v>10200</v>
      </c>
      <c r="L111" s="217">
        <v>10200</v>
      </c>
      <c r="M111" s="209">
        <f t="shared" si="5"/>
        <v>0</v>
      </c>
      <c r="N111" s="143">
        <f>M111-M111*K7%</f>
        <v>0</v>
      </c>
    </row>
    <row r="112" spans="1:14" ht="15.75" customHeight="1">
      <c r="A112" s="74"/>
      <c r="B112" s="93" t="s">
        <v>330</v>
      </c>
      <c r="C112" s="228" t="s">
        <v>369</v>
      </c>
      <c r="D112" s="113" t="s">
        <v>370</v>
      </c>
      <c r="E112" s="30" t="s">
        <v>452</v>
      </c>
      <c r="F112" s="205">
        <v>1</v>
      </c>
      <c r="G112" s="205">
        <v>1</v>
      </c>
      <c r="H112" s="31" t="s">
        <v>534</v>
      </c>
      <c r="I112" s="31">
        <v>100</v>
      </c>
      <c r="J112" s="215">
        <v>0</v>
      </c>
      <c r="K112" s="226">
        <v>10200</v>
      </c>
      <c r="L112" s="232">
        <v>10200</v>
      </c>
      <c r="M112" s="209">
        <f t="shared" si="5"/>
        <v>0</v>
      </c>
      <c r="N112" s="143">
        <f>M112-M112*K7%</f>
        <v>0</v>
      </c>
    </row>
    <row r="113" spans="1:14" ht="15.75" customHeight="1">
      <c r="A113" s="74"/>
      <c r="B113" s="93" t="s">
        <v>330</v>
      </c>
      <c r="C113" s="228" t="s">
        <v>371</v>
      </c>
      <c r="D113" s="113" t="s">
        <v>372</v>
      </c>
      <c r="E113" s="30" t="s">
        <v>452</v>
      </c>
      <c r="F113" s="205">
        <v>1</v>
      </c>
      <c r="G113" s="205">
        <v>1</v>
      </c>
      <c r="H113" s="31" t="s">
        <v>534</v>
      </c>
      <c r="I113" s="31">
        <v>100</v>
      </c>
      <c r="J113" s="215">
        <v>0</v>
      </c>
      <c r="K113" s="226">
        <v>10200</v>
      </c>
      <c r="L113" s="232">
        <v>10200</v>
      </c>
      <c r="M113" s="209">
        <f t="shared" si="5"/>
        <v>0</v>
      </c>
      <c r="N113" s="143">
        <f>M113-M113*K7%</f>
        <v>0</v>
      </c>
    </row>
    <row r="114" spans="1:14" ht="15.75" customHeight="1" thickBot="1">
      <c r="A114" s="79"/>
      <c r="B114" s="93" t="s">
        <v>330</v>
      </c>
      <c r="C114" s="228" t="s">
        <v>116</v>
      </c>
      <c r="D114" s="123" t="s">
        <v>338</v>
      </c>
      <c r="E114" s="30" t="s">
        <v>452</v>
      </c>
      <c r="F114" s="258">
        <v>1</v>
      </c>
      <c r="G114" s="258">
        <v>1</v>
      </c>
      <c r="H114" s="31" t="s">
        <v>534</v>
      </c>
      <c r="I114" s="31">
        <v>100</v>
      </c>
      <c r="J114" s="271">
        <v>0</v>
      </c>
      <c r="K114" s="259">
        <v>10200</v>
      </c>
      <c r="L114" s="232">
        <v>10200</v>
      </c>
      <c r="M114" s="260">
        <f t="shared" si="5"/>
        <v>0</v>
      </c>
      <c r="N114" s="143">
        <f>M114-M114*K7%</f>
        <v>0</v>
      </c>
    </row>
    <row r="115" spans="1:14" ht="15.75" customHeight="1" thickBot="1">
      <c r="A115" s="46"/>
      <c r="B115" s="166"/>
      <c r="C115" s="323" t="s">
        <v>117</v>
      </c>
      <c r="D115" s="323"/>
      <c r="E115" s="323"/>
      <c r="F115" s="323"/>
      <c r="G115" s="323"/>
      <c r="H115" s="323"/>
      <c r="I115" s="323"/>
      <c r="J115" s="323"/>
      <c r="K115" s="61"/>
      <c r="L115" s="73"/>
      <c r="M115" s="73"/>
      <c r="N115" s="138"/>
    </row>
    <row r="116" spans="1:14" ht="15" customHeight="1">
      <c r="A116" s="69"/>
      <c r="B116" s="93" t="s">
        <v>330</v>
      </c>
      <c r="C116" s="203" t="s">
        <v>119</v>
      </c>
      <c r="D116" s="124" t="s">
        <v>120</v>
      </c>
      <c r="E116" s="32" t="s">
        <v>444</v>
      </c>
      <c r="F116" s="247">
        <v>1</v>
      </c>
      <c r="G116" s="247">
        <v>1</v>
      </c>
      <c r="H116" s="22" t="s">
        <v>78</v>
      </c>
      <c r="I116" s="22">
        <v>7</v>
      </c>
      <c r="J116" s="249">
        <v>0</v>
      </c>
      <c r="K116" s="264">
        <v>8040</v>
      </c>
      <c r="L116" s="210">
        <v>335</v>
      </c>
      <c r="M116" s="251">
        <f t="shared" ref="M116:M126" si="7">SUM(L116*J116)</f>
        <v>0</v>
      </c>
      <c r="N116" s="143">
        <f>M116-M116*K7%</f>
        <v>0</v>
      </c>
    </row>
    <row r="117" spans="1:14" ht="16.5" thickBot="1">
      <c r="A117" s="74"/>
      <c r="B117" s="93" t="s">
        <v>330</v>
      </c>
      <c r="C117" s="212" t="s">
        <v>121</v>
      </c>
      <c r="D117" s="126" t="s">
        <v>122</v>
      </c>
      <c r="E117" s="20" t="s">
        <v>444</v>
      </c>
      <c r="F117" s="205">
        <v>1</v>
      </c>
      <c r="G117" s="205">
        <v>1</v>
      </c>
      <c r="H117" s="23" t="s">
        <v>78</v>
      </c>
      <c r="I117" s="23">
        <v>7</v>
      </c>
      <c r="J117" s="215">
        <v>0</v>
      </c>
      <c r="K117" s="216">
        <v>8040</v>
      </c>
      <c r="L117" s="217">
        <v>335</v>
      </c>
      <c r="M117" s="209">
        <f t="shared" si="7"/>
        <v>0</v>
      </c>
      <c r="N117" s="143">
        <f>M117-M117*K7%</f>
        <v>0</v>
      </c>
    </row>
    <row r="118" spans="1:14" ht="15" customHeight="1" thickBot="1">
      <c r="A118" s="69"/>
      <c r="B118" s="93" t="s">
        <v>330</v>
      </c>
      <c r="C118" s="212" t="s">
        <v>123</v>
      </c>
      <c r="D118" s="113" t="s">
        <v>124</v>
      </c>
      <c r="E118" s="20" t="s">
        <v>444</v>
      </c>
      <c r="F118" s="205">
        <v>1</v>
      </c>
      <c r="G118" s="205">
        <v>1</v>
      </c>
      <c r="H118" s="23" t="s">
        <v>78</v>
      </c>
      <c r="I118" s="23">
        <v>7</v>
      </c>
      <c r="J118" s="215">
        <v>0</v>
      </c>
      <c r="K118" s="264">
        <v>8040</v>
      </c>
      <c r="L118" s="217">
        <v>335</v>
      </c>
      <c r="M118" s="209">
        <f t="shared" si="7"/>
        <v>0</v>
      </c>
      <c r="N118" s="143">
        <f>M118-M118*K7%</f>
        <v>0</v>
      </c>
    </row>
    <row r="119" spans="1:14" ht="16.5" thickBot="1">
      <c r="A119" s="74"/>
      <c r="B119" s="93" t="s">
        <v>330</v>
      </c>
      <c r="C119" s="212" t="s">
        <v>125</v>
      </c>
      <c r="D119" s="126" t="s">
        <v>126</v>
      </c>
      <c r="E119" s="20" t="s">
        <v>444</v>
      </c>
      <c r="F119" s="205">
        <v>1</v>
      </c>
      <c r="G119" s="205">
        <v>1</v>
      </c>
      <c r="H119" s="205" t="s">
        <v>78</v>
      </c>
      <c r="I119" s="23">
        <v>7</v>
      </c>
      <c r="J119" s="215">
        <v>0</v>
      </c>
      <c r="K119" s="264">
        <v>8040</v>
      </c>
      <c r="L119" s="217">
        <v>335</v>
      </c>
      <c r="M119" s="209">
        <f t="shared" si="7"/>
        <v>0</v>
      </c>
      <c r="N119" s="143">
        <f>M119-M119*K7%</f>
        <v>0</v>
      </c>
    </row>
    <row r="120" spans="1:14" ht="15" customHeight="1" thickBot="1">
      <c r="A120" s="69"/>
      <c r="B120" s="93" t="s">
        <v>330</v>
      </c>
      <c r="C120" s="212" t="s">
        <v>127</v>
      </c>
      <c r="D120" s="113" t="s">
        <v>128</v>
      </c>
      <c r="E120" s="20" t="s">
        <v>444</v>
      </c>
      <c r="F120" s="205">
        <v>1</v>
      </c>
      <c r="G120" s="205">
        <v>1</v>
      </c>
      <c r="H120" s="23" t="s">
        <v>78</v>
      </c>
      <c r="I120" s="23">
        <v>9</v>
      </c>
      <c r="J120" s="215">
        <v>0</v>
      </c>
      <c r="K120" s="264">
        <v>12240</v>
      </c>
      <c r="L120" s="217">
        <v>510</v>
      </c>
      <c r="M120" s="209">
        <f t="shared" si="7"/>
        <v>0</v>
      </c>
      <c r="N120" s="143">
        <f>M120-M120*K7%</f>
        <v>0</v>
      </c>
    </row>
    <row r="121" spans="1:14" ht="15" customHeight="1" thickBot="1">
      <c r="A121" s="74"/>
      <c r="B121" s="93" t="s">
        <v>330</v>
      </c>
      <c r="C121" s="212" t="s">
        <v>129</v>
      </c>
      <c r="D121" s="113" t="s">
        <v>130</v>
      </c>
      <c r="E121" s="20" t="s">
        <v>444</v>
      </c>
      <c r="F121" s="205">
        <v>1</v>
      </c>
      <c r="G121" s="205">
        <v>1</v>
      </c>
      <c r="H121" s="23" t="s">
        <v>78</v>
      </c>
      <c r="I121" s="23">
        <v>9</v>
      </c>
      <c r="J121" s="230">
        <v>0</v>
      </c>
      <c r="K121" s="264">
        <v>12240</v>
      </c>
      <c r="L121" s="217">
        <v>510</v>
      </c>
      <c r="M121" s="209">
        <f t="shared" si="7"/>
        <v>0</v>
      </c>
      <c r="N121" s="143">
        <f>M121-M121*K7%</f>
        <v>0</v>
      </c>
    </row>
    <row r="122" spans="1:14" ht="15" customHeight="1" thickBot="1">
      <c r="A122" s="69"/>
      <c r="B122" s="93" t="s">
        <v>330</v>
      </c>
      <c r="C122" s="212" t="s">
        <v>131</v>
      </c>
      <c r="D122" s="113" t="s">
        <v>333</v>
      </c>
      <c r="E122" s="20" t="s">
        <v>444</v>
      </c>
      <c r="F122" s="205">
        <v>1</v>
      </c>
      <c r="G122" s="205">
        <v>1</v>
      </c>
      <c r="H122" s="23" t="s">
        <v>78</v>
      </c>
      <c r="I122" s="23">
        <v>9</v>
      </c>
      <c r="J122" s="208">
        <v>0</v>
      </c>
      <c r="K122" s="264">
        <v>12240</v>
      </c>
      <c r="L122" s="217">
        <v>510</v>
      </c>
      <c r="M122" s="209">
        <f t="shared" si="7"/>
        <v>0</v>
      </c>
      <c r="N122" s="143">
        <f>M122-M122*K7%</f>
        <v>0</v>
      </c>
    </row>
    <row r="123" spans="1:14" ht="15" customHeight="1" thickBot="1">
      <c r="A123" s="74"/>
      <c r="B123" s="93" t="s">
        <v>330</v>
      </c>
      <c r="C123" s="212" t="s">
        <v>132</v>
      </c>
      <c r="D123" s="113" t="s">
        <v>133</v>
      </c>
      <c r="E123" s="20" t="s">
        <v>444</v>
      </c>
      <c r="F123" s="205">
        <v>1</v>
      </c>
      <c r="G123" s="205">
        <v>1</v>
      </c>
      <c r="H123" s="23" t="s">
        <v>78</v>
      </c>
      <c r="I123" s="23">
        <v>10</v>
      </c>
      <c r="J123" s="215">
        <v>0</v>
      </c>
      <c r="K123" s="264">
        <v>12240</v>
      </c>
      <c r="L123" s="217">
        <v>510</v>
      </c>
      <c r="M123" s="209">
        <f t="shared" si="7"/>
        <v>0</v>
      </c>
      <c r="N123" s="143">
        <f>M123-M123*K7%</f>
        <v>0</v>
      </c>
    </row>
    <row r="124" spans="1:14" ht="15" customHeight="1" thickBot="1">
      <c r="A124" s="69"/>
      <c r="B124" s="93" t="s">
        <v>330</v>
      </c>
      <c r="C124" s="212" t="s">
        <v>134</v>
      </c>
      <c r="D124" s="113" t="s">
        <v>135</v>
      </c>
      <c r="E124" s="20" t="s">
        <v>444</v>
      </c>
      <c r="F124" s="205">
        <v>1</v>
      </c>
      <c r="G124" s="205">
        <v>1</v>
      </c>
      <c r="H124" s="23" t="s">
        <v>78</v>
      </c>
      <c r="I124" s="23">
        <v>10</v>
      </c>
      <c r="J124" s="215">
        <v>0</v>
      </c>
      <c r="K124" s="264">
        <v>12240</v>
      </c>
      <c r="L124" s="217">
        <v>510</v>
      </c>
      <c r="M124" s="209">
        <f t="shared" si="7"/>
        <v>0</v>
      </c>
      <c r="N124" s="143">
        <f>M124-M124*K7%</f>
        <v>0</v>
      </c>
    </row>
    <row r="125" spans="1:14" ht="15" customHeight="1" thickBot="1">
      <c r="A125" s="74"/>
      <c r="B125" s="93" t="s">
        <v>330</v>
      </c>
      <c r="C125" s="243" t="s">
        <v>289</v>
      </c>
      <c r="D125" s="113" t="s">
        <v>136</v>
      </c>
      <c r="E125" s="20" t="s">
        <v>444</v>
      </c>
      <c r="F125" s="205">
        <v>1</v>
      </c>
      <c r="G125" s="205">
        <v>1</v>
      </c>
      <c r="H125" s="23" t="s">
        <v>78</v>
      </c>
      <c r="I125" s="23">
        <v>11</v>
      </c>
      <c r="J125" s="215">
        <v>0</v>
      </c>
      <c r="K125" s="264">
        <v>15240</v>
      </c>
      <c r="L125" s="217">
        <v>635</v>
      </c>
      <c r="M125" s="209">
        <f t="shared" si="7"/>
        <v>0</v>
      </c>
      <c r="N125" s="143">
        <f>M125-M125*K7%</f>
        <v>0</v>
      </c>
    </row>
    <row r="126" spans="1:14" ht="15" customHeight="1" thickBot="1">
      <c r="A126" s="69"/>
      <c r="B126" s="93" t="s">
        <v>330</v>
      </c>
      <c r="C126" s="243" t="s">
        <v>290</v>
      </c>
      <c r="D126" s="113" t="s">
        <v>285</v>
      </c>
      <c r="E126" s="20" t="s">
        <v>433</v>
      </c>
      <c r="F126" s="205">
        <v>1</v>
      </c>
      <c r="G126" s="205">
        <v>1</v>
      </c>
      <c r="H126" s="23" t="s">
        <v>78</v>
      </c>
      <c r="I126" s="23">
        <v>12</v>
      </c>
      <c r="J126" s="215">
        <v>0</v>
      </c>
      <c r="K126" s="264">
        <v>18900</v>
      </c>
      <c r="L126" s="217">
        <v>630</v>
      </c>
      <c r="M126" s="209">
        <f t="shared" si="7"/>
        <v>0</v>
      </c>
      <c r="N126" s="143">
        <f>M126-M126*K7%</f>
        <v>0</v>
      </c>
    </row>
    <row r="127" spans="1:14" ht="15" customHeight="1" thickBot="1">
      <c r="A127" s="74"/>
      <c r="B127" s="94" t="s">
        <v>11</v>
      </c>
      <c r="C127" s="244" t="s">
        <v>137</v>
      </c>
      <c r="D127" s="125" t="s">
        <v>138</v>
      </c>
      <c r="E127" s="19" t="s">
        <v>434</v>
      </c>
      <c r="F127" s="25">
        <v>1</v>
      </c>
      <c r="G127" s="25">
        <v>1</v>
      </c>
      <c r="H127" s="25" t="s">
        <v>78</v>
      </c>
      <c r="I127" s="25">
        <v>12</v>
      </c>
      <c r="J127" s="230">
        <v>0</v>
      </c>
      <c r="K127" s="264">
        <v>12600</v>
      </c>
      <c r="L127" s="223">
        <v>630</v>
      </c>
      <c r="M127" s="256">
        <f>L127*J127</f>
        <v>0</v>
      </c>
      <c r="N127" s="143">
        <f>M127-M127*K7%</f>
        <v>0</v>
      </c>
    </row>
    <row r="128" spans="1:14" ht="15" customHeight="1" thickBot="1">
      <c r="A128" s="69"/>
      <c r="B128" s="162" t="s">
        <v>457</v>
      </c>
      <c r="C128" s="244" t="s">
        <v>347</v>
      </c>
      <c r="D128" s="125" t="s">
        <v>346</v>
      </c>
      <c r="E128" s="19" t="s">
        <v>434</v>
      </c>
      <c r="F128" s="25">
        <v>1</v>
      </c>
      <c r="G128" s="25">
        <v>1</v>
      </c>
      <c r="H128" s="25" t="s">
        <v>78</v>
      </c>
      <c r="I128" s="25">
        <v>15</v>
      </c>
      <c r="J128" s="208">
        <v>0</v>
      </c>
      <c r="K128" s="264">
        <v>14600</v>
      </c>
      <c r="L128" s="223">
        <v>730</v>
      </c>
      <c r="M128" s="256">
        <f>L128*J128</f>
        <v>0</v>
      </c>
      <c r="N128" s="143">
        <f>M128-M128*K7%</f>
        <v>0</v>
      </c>
    </row>
    <row r="129" spans="1:15" ht="15" customHeight="1" thickBot="1">
      <c r="A129" s="69"/>
      <c r="B129" s="93" t="s">
        <v>11</v>
      </c>
      <c r="C129" s="244" t="s">
        <v>348</v>
      </c>
      <c r="D129" s="128" t="s">
        <v>349</v>
      </c>
      <c r="E129" s="19" t="s">
        <v>436</v>
      </c>
      <c r="F129" s="25">
        <v>1</v>
      </c>
      <c r="G129" s="25">
        <v>1</v>
      </c>
      <c r="H129" s="25" t="s">
        <v>78</v>
      </c>
      <c r="I129" s="25">
        <v>16</v>
      </c>
      <c r="J129" s="215">
        <v>0</v>
      </c>
      <c r="K129" s="264">
        <v>11680</v>
      </c>
      <c r="L129" s="223">
        <v>730</v>
      </c>
      <c r="M129" s="256">
        <f>L129*J129</f>
        <v>0</v>
      </c>
      <c r="N129" s="143">
        <f>M129-M129*K7%</f>
        <v>0</v>
      </c>
    </row>
    <row r="130" spans="1:15" ht="15" customHeight="1" thickBot="1">
      <c r="A130" s="74"/>
      <c r="B130" s="94" t="s">
        <v>11</v>
      </c>
      <c r="C130" s="244" t="s">
        <v>140</v>
      </c>
      <c r="D130" s="125" t="s">
        <v>141</v>
      </c>
      <c r="E130" s="19" t="s">
        <v>436</v>
      </c>
      <c r="F130" s="25">
        <v>1</v>
      </c>
      <c r="G130" s="25">
        <v>1</v>
      </c>
      <c r="H130" s="25" t="s">
        <v>78</v>
      </c>
      <c r="I130" s="25">
        <v>16</v>
      </c>
      <c r="J130" s="215">
        <v>0</v>
      </c>
      <c r="K130" s="264">
        <v>11680</v>
      </c>
      <c r="L130" s="223">
        <v>730</v>
      </c>
      <c r="M130" s="256">
        <f>L130*J130</f>
        <v>0</v>
      </c>
      <c r="N130" s="143">
        <f>M130-M130*K7%</f>
        <v>0</v>
      </c>
    </row>
    <row r="131" spans="1:15" ht="16.5" thickBot="1">
      <c r="A131" s="69"/>
      <c r="B131" s="93" t="s">
        <v>330</v>
      </c>
      <c r="C131" s="212" t="s">
        <v>142</v>
      </c>
      <c r="D131" s="126" t="s">
        <v>293</v>
      </c>
      <c r="E131" s="20" t="s">
        <v>436</v>
      </c>
      <c r="F131" s="205">
        <v>1</v>
      </c>
      <c r="G131" s="205">
        <v>1</v>
      </c>
      <c r="H131" s="25" t="s">
        <v>78</v>
      </c>
      <c r="I131" s="23">
        <v>16</v>
      </c>
      <c r="J131" s="215">
        <v>0</v>
      </c>
      <c r="K131" s="264">
        <v>11680</v>
      </c>
      <c r="L131" s="217">
        <v>730</v>
      </c>
      <c r="M131" s="209">
        <f>SUM(L131*J131)</f>
        <v>0</v>
      </c>
      <c r="N131" s="143">
        <f>M131-M131*K7%</f>
        <v>0</v>
      </c>
    </row>
    <row r="132" spans="1:15" ht="15" customHeight="1" thickBot="1">
      <c r="A132" s="74"/>
      <c r="B132" s="94" t="s">
        <v>11</v>
      </c>
      <c r="C132" s="244" t="s">
        <v>334</v>
      </c>
      <c r="D132" s="125" t="s">
        <v>143</v>
      </c>
      <c r="E132" s="19" t="s">
        <v>436</v>
      </c>
      <c r="F132" s="25">
        <v>1</v>
      </c>
      <c r="G132" s="25">
        <v>1</v>
      </c>
      <c r="H132" s="25" t="s">
        <v>78</v>
      </c>
      <c r="I132" s="25">
        <v>16</v>
      </c>
      <c r="J132" s="215">
        <v>0</v>
      </c>
      <c r="K132" s="264">
        <v>11680</v>
      </c>
      <c r="L132" s="223">
        <v>730</v>
      </c>
      <c r="M132" s="256">
        <f>L132*J132</f>
        <v>0</v>
      </c>
      <c r="N132" s="143">
        <f>M132-M132*K7%</f>
        <v>0</v>
      </c>
    </row>
    <row r="133" spans="1:15" ht="15" customHeight="1" thickBot="1">
      <c r="A133" s="69"/>
      <c r="B133" s="94" t="s">
        <v>11</v>
      </c>
      <c r="C133" s="244" t="s">
        <v>144</v>
      </c>
      <c r="D133" s="125" t="s">
        <v>145</v>
      </c>
      <c r="E133" s="19" t="s">
        <v>445</v>
      </c>
      <c r="F133" s="25">
        <v>1</v>
      </c>
      <c r="G133" s="25">
        <v>1</v>
      </c>
      <c r="H133" s="25" t="s">
        <v>78</v>
      </c>
      <c r="I133" s="25">
        <v>19</v>
      </c>
      <c r="J133" s="230">
        <v>0</v>
      </c>
      <c r="K133" s="264">
        <v>10560</v>
      </c>
      <c r="L133" s="223">
        <v>880</v>
      </c>
      <c r="M133" s="256">
        <f>L133*J133</f>
        <v>0</v>
      </c>
      <c r="N133" s="143">
        <f>M133-M133*K7%</f>
        <v>0</v>
      </c>
    </row>
    <row r="134" spans="1:15" ht="16.5" thickBot="1">
      <c r="A134" s="74"/>
      <c r="B134" s="93" t="s">
        <v>330</v>
      </c>
      <c r="C134" s="212" t="s">
        <v>146</v>
      </c>
      <c r="D134" s="126" t="s">
        <v>147</v>
      </c>
      <c r="E134" s="20" t="s">
        <v>445</v>
      </c>
      <c r="F134" s="205">
        <v>1</v>
      </c>
      <c r="G134" s="205">
        <v>1</v>
      </c>
      <c r="H134" s="25" t="s">
        <v>78</v>
      </c>
      <c r="I134" s="24">
        <v>19</v>
      </c>
      <c r="J134" s="208">
        <v>0</v>
      </c>
      <c r="K134" s="264">
        <v>10560</v>
      </c>
      <c r="L134" s="217">
        <v>880</v>
      </c>
      <c r="M134" s="209">
        <f>SUM(L134*J134)</f>
        <v>0</v>
      </c>
      <c r="N134" s="143">
        <f>M134-M134*K7%</f>
        <v>0</v>
      </c>
    </row>
    <row r="135" spans="1:15" ht="16.5" thickBot="1">
      <c r="A135" s="74"/>
      <c r="B135" s="111" t="s">
        <v>330</v>
      </c>
      <c r="C135" s="195" t="s">
        <v>481</v>
      </c>
      <c r="D135" s="179" t="s">
        <v>482</v>
      </c>
      <c r="E135" s="182">
        <v>12</v>
      </c>
      <c r="F135" s="182">
        <v>1</v>
      </c>
      <c r="G135" s="182">
        <v>1</v>
      </c>
      <c r="H135" s="182" t="s">
        <v>78</v>
      </c>
      <c r="I135" s="182">
        <v>19</v>
      </c>
      <c r="J135" s="215">
        <v>0</v>
      </c>
      <c r="K135" s="264">
        <v>10560</v>
      </c>
      <c r="L135" s="201">
        <v>880</v>
      </c>
      <c r="M135" s="220">
        <f>SUM(L135*J135)</f>
        <v>0</v>
      </c>
      <c r="N135" s="143">
        <f>M135-M135*K7%</f>
        <v>0</v>
      </c>
      <c r="O135" s="50"/>
    </row>
    <row r="136" spans="1:15" ht="16.5" thickBot="1">
      <c r="A136" s="74"/>
      <c r="B136" s="111" t="s">
        <v>330</v>
      </c>
      <c r="C136" s="197" t="s">
        <v>503</v>
      </c>
      <c r="D136" s="179" t="s">
        <v>504</v>
      </c>
      <c r="E136" s="181">
        <v>12</v>
      </c>
      <c r="F136" s="182">
        <v>1</v>
      </c>
      <c r="G136" s="182">
        <v>1</v>
      </c>
      <c r="H136" s="182" t="s">
        <v>78</v>
      </c>
      <c r="I136" s="182">
        <v>19</v>
      </c>
      <c r="J136" s="215">
        <v>0</v>
      </c>
      <c r="K136" s="264">
        <v>10560</v>
      </c>
      <c r="L136" s="263">
        <v>880</v>
      </c>
      <c r="M136" s="220">
        <f>SUM(L136*J136)</f>
        <v>0</v>
      </c>
      <c r="N136" s="143">
        <f>M136-M136*K7%</f>
        <v>0</v>
      </c>
      <c r="O136" s="50"/>
    </row>
    <row r="137" spans="1:15" ht="15" customHeight="1" thickBot="1">
      <c r="A137" s="69"/>
      <c r="B137" s="94" t="s">
        <v>11</v>
      </c>
      <c r="C137" s="244" t="s">
        <v>328</v>
      </c>
      <c r="D137" s="125" t="s">
        <v>148</v>
      </c>
      <c r="E137" s="19" t="s">
        <v>445</v>
      </c>
      <c r="F137" s="25">
        <v>1</v>
      </c>
      <c r="G137" s="25">
        <v>1</v>
      </c>
      <c r="H137" s="25" t="s">
        <v>78</v>
      </c>
      <c r="I137" s="25">
        <v>25</v>
      </c>
      <c r="J137" s="215">
        <v>0</v>
      </c>
      <c r="K137" s="264">
        <v>14820</v>
      </c>
      <c r="L137" s="223">
        <v>1235</v>
      </c>
      <c r="M137" s="256">
        <f>L137*J137</f>
        <v>0</v>
      </c>
      <c r="N137" s="143">
        <f>M137-M137*K7%</f>
        <v>0</v>
      </c>
    </row>
    <row r="138" spans="1:15" ht="15" customHeight="1" thickBot="1">
      <c r="A138" s="74"/>
      <c r="B138" s="94" t="s">
        <v>11</v>
      </c>
      <c r="C138" s="244" t="s">
        <v>149</v>
      </c>
      <c r="D138" s="125" t="s">
        <v>150</v>
      </c>
      <c r="E138" s="19" t="s">
        <v>445</v>
      </c>
      <c r="F138" s="25">
        <v>1</v>
      </c>
      <c r="G138" s="25">
        <v>1</v>
      </c>
      <c r="H138" s="25" t="s">
        <v>78</v>
      </c>
      <c r="I138" s="25">
        <v>25</v>
      </c>
      <c r="J138" s="215">
        <v>0</v>
      </c>
      <c r="K138" s="264">
        <v>14820</v>
      </c>
      <c r="L138" s="223">
        <v>1235</v>
      </c>
      <c r="M138" s="256">
        <f>L138*J138</f>
        <v>0</v>
      </c>
      <c r="N138" s="143">
        <f>M138-M138*K7%</f>
        <v>0</v>
      </c>
    </row>
    <row r="139" spans="1:15" ht="15" customHeight="1" thickBot="1">
      <c r="A139" s="69"/>
      <c r="B139" s="94" t="s">
        <v>11</v>
      </c>
      <c r="C139" s="244" t="s">
        <v>151</v>
      </c>
      <c r="D139" s="125" t="s">
        <v>152</v>
      </c>
      <c r="E139" s="19" t="s">
        <v>445</v>
      </c>
      <c r="F139" s="25">
        <v>1</v>
      </c>
      <c r="G139" s="25">
        <v>1</v>
      </c>
      <c r="H139" s="25" t="s">
        <v>78</v>
      </c>
      <c r="I139" s="25">
        <v>25</v>
      </c>
      <c r="J139" s="230">
        <v>0</v>
      </c>
      <c r="K139" s="264">
        <v>14820</v>
      </c>
      <c r="L139" s="223">
        <v>1235</v>
      </c>
      <c r="M139" s="256">
        <f>L139*J139</f>
        <v>0</v>
      </c>
      <c r="N139" s="143">
        <f>M139-M139*K7%</f>
        <v>0</v>
      </c>
    </row>
    <row r="140" spans="1:15" ht="15" customHeight="1" thickBot="1">
      <c r="A140" s="74"/>
      <c r="B140" s="93" t="s">
        <v>330</v>
      </c>
      <c r="C140" s="212" t="s">
        <v>153</v>
      </c>
      <c r="D140" s="113" t="s">
        <v>154</v>
      </c>
      <c r="E140" s="20" t="s">
        <v>445</v>
      </c>
      <c r="F140" s="205">
        <v>1</v>
      </c>
      <c r="G140" s="205">
        <v>1</v>
      </c>
      <c r="H140" s="25" t="s">
        <v>78</v>
      </c>
      <c r="I140" s="24">
        <v>25</v>
      </c>
      <c r="J140" s="208">
        <v>0</v>
      </c>
      <c r="K140" s="264">
        <v>14820</v>
      </c>
      <c r="L140" s="223">
        <v>1235</v>
      </c>
      <c r="M140" s="209">
        <f>SUM(L140*J140)</f>
        <v>0</v>
      </c>
      <c r="N140" s="143">
        <f>M140-M140*K7%</f>
        <v>0</v>
      </c>
    </row>
    <row r="141" spans="1:15" ht="15" customHeight="1" thickBot="1">
      <c r="A141" s="69"/>
      <c r="B141" s="94" t="s">
        <v>11</v>
      </c>
      <c r="C141" s="244" t="s">
        <v>155</v>
      </c>
      <c r="D141" s="120" t="s">
        <v>156</v>
      </c>
      <c r="E141" s="19" t="s">
        <v>445</v>
      </c>
      <c r="F141" s="24">
        <v>1</v>
      </c>
      <c r="G141" s="24">
        <v>1</v>
      </c>
      <c r="H141" s="25" t="s">
        <v>78</v>
      </c>
      <c r="I141" s="24">
        <v>36</v>
      </c>
      <c r="J141" s="215">
        <v>0</v>
      </c>
      <c r="K141" s="264">
        <v>20760</v>
      </c>
      <c r="L141" s="223">
        <v>1730</v>
      </c>
      <c r="M141" s="256">
        <f>L141*J141</f>
        <v>0</v>
      </c>
      <c r="N141" s="143">
        <f>M141-M141*K7%</f>
        <v>0</v>
      </c>
    </row>
    <row r="142" spans="1:15" ht="15" customHeight="1" thickBot="1">
      <c r="A142" s="74"/>
      <c r="B142" s="94" t="s">
        <v>11</v>
      </c>
      <c r="C142" s="244" t="s">
        <v>157</v>
      </c>
      <c r="D142" s="120" t="s">
        <v>158</v>
      </c>
      <c r="E142" s="19" t="s">
        <v>445</v>
      </c>
      <c r="F142" s="24">
        <v>1</v>
      </c>
      <c r="G142" s="24">
        <v>1</v>
      </c>
      <c r="H142" s="25" t="s">
        <v>78</v>
      </c>
      <c r="I142" s="24">
        <v>36</v>
      </c>
      <c r="J142" s="215">
        <v>0</v>
      </c>
      <c r="K142" s="264">
        <v>20760</v>
      </c>
      <c r="L142" s="223">
        <v>1730</v>
      </c>
      <c r="M142" s="256">
        <f>L142*J142</f>
        <v>0</v>
      </c>
      <c r="N142" s="143">
        <f>M142-M142*K7%</f>
        <v>0</v>
      </c>
    </row>
    <row r="143" spans="1:15" ht="15" customHeight="1" thickBot="1">
      <c r="A143" s="74"/>
      <c r="B143" s="112" t="s">
        <v>330</v>
      </c>
      <c r="C143" s="244" t="s">
        <v>505</v>
      </c>
      <c r="D143" s="120" t="s">
        <v>506</v>
      </c>
      <c r="E143" s="19" t="s">
        <v>445</v>
      </c>
      <c r="F143" s="24">
        <v>1</v>
      </c>
      <c r="G143" s="24">
        <v>1</v>
      </c>
      <c r="H143" s="25" t="s">
        <v>78</v>
      </c>
      <c r="I143" s="24">
        <v>36</v>
      </c>
      <c r="J143" s="215">
        <v>0</v>
      </c>
      <c r="K143" s="264">
        <v>20760</v>
      </c>
      <c r="L143" s="223">
        <v>1730</v>
      </c>
      <c r="M143" s="256">
        <f>L143*J143</f>
        <v>0</v>
      </c>
      <c r="N143" s="143">
        <f>M143-M143*K7%</f>
        <v>0</v>
      </c>
    </row>
    <row r="144" spans="1:15" ht="16.5" thickBot="1">
      <c r="A144" s="69"/>
      <c r="B144" s="93" t="s">
        <v>330</v>
      </c>
      <c r="C144" s="212" t="s">
        <v>159</v>
      </c>
      <c r="D144" s="126" t="s">
        <v>160</v>
      </c>
      <c r="E144" s="20" t="s">
        <v>445</v>
      </c>
      <c r="F144" s="205">
        <v>1</v>
      </c>
      <c r="G144" s="205">
        <v>1</v>
      </c>
      <c r="H144" s="25" t="s">
        <v>78</v>
      </c>
      <c r="I144" s="24">
        <v>36</v>
      </c>
      <c r="J144" s="215">
        <v>0</v>
      </c>
      <c r="K144" s="264">
        <v>20760</v>
      </c>
      <c r="L144" s="223">
        <v>1730</v>
      </c>
      <c r="M144" s="209">
        <f>SUM(L144*J144)</f>
        <v>0</v>
      </c>
      <c r="N144" s="143">
        <f>M144-M144*K7%</f>
        <v>0</v>
      </c>
    </row>
    <row r="145" spans="1:15" ht="16.5" thickBot="1">
      <c r="A145" s="69"/>
      <c r="B145" s="93" t="s">
        <v>11</v>
      </c>
      <c r="C145" s="203" t="s">
        <v>350</v>
      </c>
      <c r="D145" s="127" t="s">
        <v>351</v>
      </c>
      <c r="E145" s="19" t="s">
        <v>455</v>
      </c>
      <c r="F145" s="205">
        <v>1</v>
      </c>
      <c r="G145" s="205">
        <v>1</v>
      </c>
      <c r="H145" s="25" t="s">
        <v>78</v>
      </c>
      <c r="I145" s="24">
        <v>45</v>
      </c>
      <c r="J145" s="230">
        <v>0</v>
      </c>
      <c r="K145" s="264">
        <v>9400</v>
      </c>
      <c r="L145" s="223">
        <v>2350</v>
      </c>
      <c r="M145" s="209">
        <f>SUM(L145*J145)</f>
        <v>0</v>
      </c>
      <c r="N145" s="143">
        <f>M145-M145*K7%</f>
        <v>0</v>
      </c>
    </row>
    <row r="146" spans="1:15" ht="15" customHeight="1" thickBot="1">
      <c r="A146" s="74"/>
      <c r="B146" s="93" t="s">
        <v>330</v>
      </c>
      <c r="C146" s="244" t="s">
        <v>161</v>
      </c>
      <c r="D146" s="125" t="s">
        <v>335</v>
      </c>
      <c r="E146" s="19" t="s">
        <v>449</v>
      </c>
      <c r="F146" s="25">
        <v>1</v>
      </c>
      <c r="G146" s="25">
        <v>1</v>
      </c>
      <c r="H146" s="25" t="s">
        <v>78</v>
      </c>
      <c r="I146" s="24">
        <v>49</v>
      </c>
      <c r="J146" s="208">
        <v>0</v>
      </c>
      <c r="K146" s="264">
        <v>14400</v>
      </c>
      <c r="L146" s="223">
        <v>2400</v>
      </c>
      <c r="M146" s="256">
        <f t="shared" ref="M146:M152" si="8">L146*J146</f>
        <v>0</v>
      </c>
      <c r="N146" s="143">
        <f>M146-M146*K7%</f>
        <v>0</v>
      </c>
    </row>
    <row r="147" spans="1:15" ht="15" customHeight="1" thickBot="1">
      <c r="A147" s="69"/>
      <c r="B147" s="93" t="s">
        <v>330</v>
      </c>
      <c r="C147" s="244" t="s">
        <v>162</v>
      </c>
      <c r="D147" s="125" t="s">
        <v>163</v>
      </c>
      <c r="E147" s="19" t="s">
        <v>449</v>
      </c>
      <c r="F147" s="25">
        <v>1</v>
      </c>
      <c r="G147" s="25">
        <v>1</v>
      </c>
      <c r="H147" s="25" t="s">
        <v>78</v>
      </c>
      <c r="I147" s="24">
        <v>49</v>
      </c>
      <c r="J147" s="215">
        <v>0</v>
      </c>
      <c r="K147" s="264">
        <v>14400</v>
      </c>
      <c r="L147" s="223">
        <v>2400</v>
      </c>
      <c r="M147" s="256">
        <f t="shared" si="8"/>
        <v>0</v>
      </c>
      <c r="N147" s="143">
        <f>M147-M147*K7%</f>
        <v>0</v>
      </c>
    </row>
    <row r="148" spans="1:15" ht="15" customHeight="1" thickBot="1">
      <c r="A148" s="74"/>
      <c r="B148" s="111" t="s">
        <v>330</v>
      </c>
      <c r="C148" s="195" t="s">
        <v>483</v>
      </c>
      <c r="D148" s="179" t="s">
        <v>292</v>
      </c>
      <c r="E148" s="182">
        <v>6</v>
      </c>
      <c r="F148" s="182">
        <v>1</v>
      </c>
      <c r="G148" s="182">
        <v>1</v>
      </c>
      <c r="H148" s="182" t="s">
        <v>78</v>
      </c>
      <c r="I148" s="182">
        <v>49</v>
      </c>
      <c r="J148" s="215">
        <v>0</v>
      </c>
      <c r="K148" s="264">
        <v>14400</v>
      </c>
      <c r="L148" s="223">
        <v>2400</v>
      </c>
      <c r="M148" s="220">
        <f t="shared" si="8"/>
        <v>0</v>
      </c>
      <c r="N148" s="143">
        <f>M148-M148*K7%</f>
        <v>0</v>
      </c>
    </row>
    <row r="149" spans="1:15" ht="15" customHeight="1" thickBot="1">
      <c r="A149" s="74"/>
      <c r="B149" s="111" t="s">
        <v>330</v>
      </c>
      <c r="C149" s="197" t="s">
        <v>507</v>
      </c>
      <c r="D149" s="179" t="s">
        <v>508</v>
      </c>
      <c r="E149" s="181">
        <v>6</v>
      </c>
      <c r="F149" s="182">
        <v>1</v>
      </c>
      <c r="G149" s="182">
        <v>1</v>
      </c>
      <c r="H149" s="182" t="s">
        <v>78</v>
      </c>
      <c r="I149" s="182">
        <v>49</v>
      </c>
      <c r="J149" s="215">
        <v>0</v>
      </c>
      <c r="K149" s="264">
        <v>14400</v>
      </c>
      <c r="L149" s="223">
        <v>2400</v>
      </c>
      <c r="M149" s="256">
        <f t="shared" si="8"/>
        <v>0</v>
      </c>
      <c r="N149" s="143">
        <f>M149-M149*K7%</f>
        <v>0</v>
      </c>
    </row>
    <row r="150" spans="1:15" ht="15" customHeight="1" thickBot="1">
      <c r="A150" s="74"/>
      <c r="B150" s="111" t="s">
        <v>330</v>
      </c>
      <c r="C150" s="197" t="s">
        <v>509</v>
      </c>
      <c r="D150" s="179" t="s">
        <v>510</v>
      </c>
      <c r="E150" s="181">
        <v>6</v>
      </c>
      <c r="F150" s="182">
        <v>1</v>
      </c>
      <c r="G150" s="182">
        <v>1</v>
      </c>
      <c r="H150" s="182" t="s">
        <v>78</v>
      </c>
      <c r="I150" s="182">
        <v>64</v>
      </c>
      <c r="J150" s="215">
        <v>0</v>
      </c>
      <c r="K150" s="264">
        <v>19470</v>
      </c>
      <c r="L150" s="223">
        <v>3245</v>
      </c>
      <c r="M150" s="256">
        <f t="shared" si="8"/>
        <v>0</v>
      </c>
      <c r="N150" s="143">
        <f>M150-M150*K7%</f>
        <v>0</v>
      </c>
    </row>
    <row r="151" spans="1:15" ht="15" customHeight="1" thickBot="1">
      <c r="A151" s="74"/>
      <c r="B151" s="94" t="s">
        <v>11</v>
      </c>
      <c r="C151" s="244" t="s">
        <v>164</v>
      </c>
      <c r="D151" s="120" t="s">
        <v>165</v>
      </c>
      <c r="E151" s="19" t="s">
        <v>449</v>
      </c>
      <c r="F151" s="24">
        <v>1</v>
      </c>
      <c r="G151" s="24">
        <v>1</v>
      </c>
      <c r="H151" s="25" t="s">
        <v>78</v>
      </c>
      <c r="I151" s="24">
        <v>64</v>
      </c>
      <c r="J151" s="230">
        <v>0</v>
      </c>
      <c r="K151" s="264">
        <v>19470</v>
      </c>
      <c r="L151" s="223">
        <v>3245</v>
      </c>
      <c r="M151" s="256">
        <f t="shared" si="8"/>
        <v>0</v>
      </c>
      <c r="N151" s="143">
        <f>M151-M151*K7%</f>
        <v>0</v>
      </c>
      <c r="O151" s="50"/>
    </row>
    <row r="152" spans="1:15" ht="15" customHeight="1" thickBot="1">
      <c r="A152" s="69"/>
      <c r="B152" s="94" t="s">
        <v>11</v>
      </c>
      <c r="C152" s="244" t="s">
        <v>166</v>
      </c>
      <c r="D152" s="125" t="s">
        <v>167</v>
      </c>
      <c r="E152" s="19" t="s">
        <v>449</v>
      </c>
      <c r="F152" s="25">
        <v>1</v>
      </c>
      <c r="G152" s="25">
        <v>1</v>
      </c>
      <c r="H152" s="25" t="s">
        <v>78</v>
      </c>
      <c r="I152" s="24">
        <v>64</v>
      </c>
      <c r="J152" s="208">
        <v>0</v>
      </c>
      <c r="K152" s="264">
        <v>19470</v>
      </c>
      <c r="L152" s="223">
        <v>3245</v>
      </c>
      <c r="M152" s="256">
        <f t="shared" si="8"/>
        <v>0</v>
      </c>
      <c r="N152" s="143">
        <f>M152-M152*K7%</f>
        <v>0</v>
      </c>
    </row>
    <row r="153" spans="1:15" ht="16.5" thickBot="1">
      <c r="A153" s="74"/>
      <c r="B153" s="93" t="s">
        <v>330</v>
      </c>
      <c r="C153" s="212" t="s">
        <v>168</v>
      </c>
      <c r="D153" s="126" t="s">
        <v>169</v>
      </c>
      <c r="E153" s="20" t="s">
        <v>449</v>
      </c>
      <c r="F153" s="205">
        <v>1</v>
      </c>
      <c r="G153" s="205">
        <v>1</v>
      </c>
      <c r="H153" s="25" t="s">
        <v>78</v>
      </c>
      <c r="I153" s="24">
        <v>64</v>
      </c>
      <c r="J153" s="215">
        <v>0</v>
      </c>
      <c r="K153" s="264">
        <v>19470</v>
      </c>
      <c r="L153" s="223">
        <v>3245</v>
      </c>
      <c r="M153" s="209">
        <f>SUM(L153*J153)</f>
        <v>0</v>
      </c>
      <c r="N153" s="143">
        <f>M153-M153*K7%</f>
        <v>0</v>
      </c>
    </row>
    <row r="154" spans="1:15" ht="15" customHeight="1" thickBot="1">
      <c r="A154" s="69"/>
      <c r="B154" s="93" t="s">
        <v>330</v>
      </c>
      <c r="C154" s="244" t="s">
        <v>352</v>
      </c>
      <c r="D154" s="125" t="s">
        <v>415</v>
      </c>
      <c r="E154" s="19" t="s">
        <v>451</v>
      </c>
      <c r="F154" s="25">
        <v>1</v>
      </c>
      <c r="G154" s="25">
        <v>1</v>
      </c>
      <c r="H154" s="25" t="s">
        <v>78</v>
      </c>
      <c r="I154" s="24">
        <v>77</v>
      </c>
      <c r="J154" s="215">
        <v>0</v>
      </c>
      <c r="K154" s="264">
        <v>8600</v>
      </c>
      <c r="L154" s="223">
        <v>4300</v>
      </c>
      <c r="M154" s="256">
        <f>L154*J154</f>
        <v>0</v>
      </c>
      <c r="N154" s="143">
        <f>M154-M154*K7%</f>
        <v>0</v>
      </c>
    </row>
    <row r="155" spans="1:15" ht="15" customHeight="1" thickBot="1">
      <c r="A155" s="74"/>
      <c r="B155" s="93" t="s">
        <v>11</v>
      </c>
      <c r="C155" s="244" t="s">
        <v>353</v>
      </c>
      <c r="D155" s="120" t="s">
        <v>354</v>
      </c>
      <c r="E155" s="19" t="s">
        <v>451</v>
      </c>
      <c r="F155" s="24">
        <v>1</v>
      </c>
      <c r="G155" s="24">
        <v>1</v>
      </c>
      <c r="H155" s="25" t="s">
        <v>78</v>
      </c>
      <c r="I155" s="24">
        <v>88</v>
      </c>
      <c r="J155" s="215">
        <v>0</v>
      </c>
      <c r="K155" s="264">
        <v>9200</v>
      </c>
      <c r="L155" s="223">
        <v>4600</v>
      </c>
      <c r="M155" s="256">
        <f>L155*J155</f>
        <v>0</v>
      </c>
      <c r="N155" s="143">
        <f>M155-M155*K7%</f>
        <v>0</v>
      </c>
    </row>
    <row r="156" spans="1:15" ht="15" customHeight="1" thickBot="1">
      <c r="A156" s="74"/>
      <c r="B156" s="94" t="s">
        <v>11</v>
      </c>
      <c r="C156" s="244" t="s">
        <v>170</v>
      </c>
      <c r="D156" s="120" t="s">
        <v>171</v>
      </c>
      <c r="E156" s="19" t="s">
        <v>451</v>
      </c>
      <c r="F156" s="24">
        <v>1</v>
      </c>
      <c r="G156" s="24">
        <v>1</v>
      </c>
      <c r="H156" s="25" t="s">
        <v>78</v>
      </c>
      <c r="I156" s="24">
        <v>100</v>
      </c>
      <c r="J156" s="215">
        <v>0</v>
      </c>
      <c r="K156" s="264">
        <v>10400</v>
      </c>
      <c r="L156" s="223">
        <v>5200</v>
      </c>
      <c r="M156" s="256">
        <f>L156*J156</f>
        <v>0</v>
      </c>
      <c r="N156" s="143">
        <f>M156-M156*K7%</f>
        <v>0</v>
      </c>
    </row>
    <row r="157" spans="1:15" ht="15" customHeight="1" thickBot="1">
      <c r="A157" s="69"/>
      <c r="B157" s="94" t="s">
        <v>11</v>
      </c>
      <c r="C157" s="244" t="s">
        <v>172</v>
      </c>
      <c r="D157" s="120" t="s">
        <v>173</v>
      </c>
      <c r="E157" s="19" t="s">
        <v>451</v>
      </c>
      <c r="F157" s="24">
        <v>1</v>
      </c>
      <c r="G157" s="24">
        <v>1</v>
      </c>
      <c r="H157" s="25" t="s">
        <v>78</v>
      </c>
      <c r="I157" s="24">
        <v>100</v>
      </c>
      <c r="J157" s="230">
        <v>0</v>
      </c>
      <c r="K157" s="264">
        <v>10400</v>
      </c>
      <c r="L157" s="223">
        <v>5200</v>
      </c>
      <c r="M157" s="256">
        <f>L157*J157</f>
        <v>0</v>
      </c>
      <c r="N157" s="143">
        <f>M157-M157*K7%</f>
        <v>0</v>
      </c>
    </row>
    <row r="158" spans="1:15" ht="15" customHeight="1" thickBot="1">
      <c r="A158" s="74"/>
      <c r="B158" s="94" t="s">
        <v>11</v>
      </c>
      <c r="C158" s="244" t="s">
        <v>174</v>
      </c>
      <c r="D158" s="125" t="s">
        <v>175</v>
      </c>
      <c r="E158" s="19" t="s">
        <v>451</v>
      </c>
      <c r="F158" s="25">
        <v>1</v>
      </c>
      <c r="G158" s="25">
        <v>1</v>
      </c>
      <c r="H158" s="25" t="s">
        <v>78</v>
      </c>
      <c r="I158" s="24">
        <v>100</v>
      </c>
      <c r="J158" s="208">
        <v>0</v>
      </c>
      <c r="K158" s="264">
        <v>10400</v>
      </c>
      <c r="L158" s="223">
        <v>5200</v>
      </c>
      <c r="M158" s="256">
        <f>L158*J158</f>
        <v>0</v>
      </c>
      <c r="N158" s="143">
        <f>M158-M158*K7%</f>
        <v>0</v>
      </c>
    </row>
    <row r="159" spans="1:15" ht="16.5" thickBot="1">
      <c r="A159" s="69"/>
      <c r="B159" s="93" t="s">
        <v>330</v>
      </c>
      <c r="C159" s="212" t="s">
        <v>176</v>
      </c>
      <c r="D159" s="126" t="s">
        <v>549</v>
      </c>
      <c r="E159" s="20" t="s">
        <v>451</v>
      </c>
      <c r="F159" s="205">
        <v>1</v>
      </c>
      <c r="G159" s="205">
        <v>1</v>
      </c>
      <c r="H159" s="25" t="s">
        <v>78</v>
      </c>
      <c r="I159" s="24">
        <v>100</v>
      </c>
      <c r="J159" s="215">
        <v>0</v>
      </c>
      <c r="K159" s="264">
        <v>10400</v>
      </c>
      <c r="L159" s="223">
        <v>5200</v>
      </c>
      <c r="M159" s="209">
        <f>SUM(L159*J159)</f>
        <v>0</v>
      </c>
      <c r="N159" s="143">
        <f>M159-M159*K7%</f>
        <v>0</v>
      </c>
    </row>
    <row r="160" spans="1:15" ht="15" customHeight="1" thickBot="1">
      <c r="A160" s="74"/>
      <c r="B160" s="162" t="s">
        <v>330</v>
      </c>
      <c r="C160" s="244" t="s">
        <v>177</v>
      </c>
      <c r="D160" s="125" t="s">
        <v>294</v>
      </c>
      <c r="E160" s="19" t="s">
        <v>451</v>
      </c>
      <c r="F160" s="25">
        <v>1</v>
      </c>
      <c r="G160" s="25">
        <v>1</v>
      </c>
      <c r="H160" s="25" t="s">
        <v>78</v>
      </c>
      <c r="I160" s="24">
        <v>100</v>
      </c>
      <c r="J160" s="215">
        <v>0</v>
      </c>
      <c r="K160" s="264">
        <v>10400</v>
      </c>
      <c r="L160" s="223">
        <v>5200</v>
      </c>
      <c r="M160" s="256">
        <f>L160*J160</f>
        <v>0</v>
      </c>
      <c r="N160" s="143">
        <f>M160-M160*K7%</f>
        <v>0</v>
      </c>
    </row>
    <row r="161" spans="1:15" ht="16.5" thickBot="1">
      <c r="A161" s="69"/>
      <c r="B161" s="93" t="s">
        <v>330</v>
      </c>
      <c r="C161" s="212" t="s">
        <v>178</v>
      </c>
      <c r="D161" s="126" t="s">
        <v>355</v>
      </c>
      <c r="E161" s="20" t="s">
        <v>451</v>
      </c>
      <c r="F161" s="205">
        <v>1</v>
      </c>
      <c r="G161" s="205">
        <v>1</v>
      </c>
      <c r="H161" s="25" t="s">
        <v>78</v>
      </c>
      <c r="I161" s="24">
        <v>120</v>
      </c>
      <c r="J161" s="215">
        <v>0</v>
      </c>
      <c r="K161" s="264">
        <v>12480</v>
      </c>
      <c r="L161" s="223">
        <v>6240</v>
      </c>
      <c r="M161" s="209">
        <f t="shared" ref="M161:M169" si="9">SUM(L161*J161)</f>
        <v>0</v>
      </c>
      <c r="N161" s="143">
        <f>M161-M161*K7%</f>
        <v>0</v>
      </c>
    </row>
    <row r="162" spans="1:15" ht="15" customHeight="1" thickBot="1">
      <c r="A162" s="74"/>
      <c r="B162" s="93" t="s">
        <v>330</v>
      </c>
      <c r="C162" s="212" t="s">
        <v>179</v>
      </c>
      <c r="D162" s="113" t="s">
        <v>180</v>
      </c>
      <c r="E162" s="20" t="s">
        <v>451</v>
      </c>
      <c r="F162" s="205">
        <v>1</v>
      </c>
      <c r="G162" s="205">
        <v>1</v>
      </c>
      <c r="H162" s="25" t="s">
        <v>78</v>
      </c>
      <c r="I162" s="26">
        <v>138</v>
      </c>
      <c r="J162" s="215">
        <v>0</v>
      </c>
      <c r="K162" s="264">
        <v>13800</v>
      </c>
      <c r="L162" s="223">
        <v>6900</v>
      </c>
      <c r="M162" s="209">
        <f t="shared" si="9"/>
        <v>0</v>
      </c>
      <c r="N162" s="143">
        <f>M162-M162*K7%</f>
        <v>0</v>
      </c>
    </row>
    <row r="163" spans="1:15" ht="16.5" thickBot="1">
      <c r="A163" s="69"/>
      <c r="B163" s="93" t="s">
        <v>330</v>
      </c>
      <c r="C163" s="221" t="s">
        <v>181</v>
      </c>
      <c r="D163" s="126" t="s">
        <v>182</v>
      </c>
      <c r="E163" s="20" t="s">
        <v>451</v>
      </c>
      <c r="F163" s="205">
        <v>1</v>
      </c>
      <c r="G163" s="205">
        <v>1</v>
      </c>
      <c r="H163" s="25" t="s">
        <v>78</v>
      </c>
      <c r="I163" s="24">
        <v>150</v>
      </c>
      <c r="J163" s="230">
        <v>0</v>
      </c>
      <c r="K163" s="264">
        <v>15600</v>
      </c>
      <c r="L163" s="223">
        <v>7800</v>
      </c>
      <c r="M163" s="209">
        <f t="shared" si="9"/>
        <v>0</v>
      </c>
      <c r="N163" s="143">
        <f>M163-M163*K7%</f>
        <v>0</v>
      </c>
    </row>
    <row r="164" spans="1:15" ht="15" customHeight="1" thickBot="1">
      <c r="A164" s="69"/>
      <c r="B164" s="93" t="s">
        <v>330</v>
      </c>
      <c r="C164" s="221" t="s">
        <v>183</v>
      </c>
      <c r="D164" s="113" t="s">
        <v>184</v>
      </c>
      <c r="E164" s="20" t="s">
        <v>451</v>
      </c>
      <c r="F164" s="205">
        <v>1</v>
      </c>
      <c r="G164" s="205">
        <v>1</v>
      </c>
      <c r="H164" s="25" t="s">
        <v>78</v>
      </c>
      <c r="I164" s="24">
        <v>150</v>
      </c>
      <c r="J164" s="208">
        <v>0</v>
      </c>
      <c r="K164" s="264">
        <v>15600</v>
      </c>
      <c r="L164" s="223">
        <v>7800</v>
      </c>
      <c r="M164" s="209">
        <f t="shared" si="9"/>
        <v>0</v>
      </c>
      <c r="N164" s="143">
        <f>M164-M164*K7%</f>
        <v>0</v>
      </c>
    </row>
    <row r="165" spans="1:15" ht="16.5" thickBot="1">
      <c r="A165" s="74"/>
      <c r="B165" s="93" t="s">
        <v>330</v>
      </c>
      <c r="C165" s="221" t="s">
        <v>185</v>
      </c>
      <c r="D165" s="126" t="s">
        <v>186</v>
      </c>
      <c r="E165" s="20" t="s">
        <v>452</v>
      </c>
      <c r="F165" s="205">
        <v>1</v>
      </c>
      <c r="G165" s="205">
        <v>1</v>
      </c>
      <c r="H165" s="25" t="s">
        <v>78</v>
      </c>
      <c r="I165" s="24">
        <v>200</v>
      </c>
      <c r="J165" s="215">
        <v>0</v>
      </c>
      <c r="K165" s="264">
        <v>10400</v>
      </c>
      <c r="L165" s="223">
        <v>10400</v>
      </c>
      <c r="M165" s="209">
        <f t="shared" si="9"/>
        <v>0</v>
      </c>
      <c r="N165" s="143">
        <f>M165-M165*K7%</f>
        <v>0</v>
      </c>
    </row>
    <row r="166" spans="1:15" ht="16.5" thickBot="1">
      <c r="A166" s="74"/>
      <c r="B166" s="93" t="s">
        <v>11</v>
      </c>
      <c r="C166" s="221" t="s">
        <v>356</v>
      </c>
      <c r="D166" s="126" t="s">
        <v>357</v>
      </c>
      <c r="E166" s="20" t="s">
        <v>452</v>
      </c>
      <c r="F166" s="205">
        <v>1</v>
      </c>
      <c r="G166" s="205">
        <v>1</v>
      </c>
      <c r="H166" s="25" t="s">
        <v>78</v>
      </c>
      <c r="I166" s="24">
        <v>300</v>
      </c>
      <c r="J166" s="215">
        <v>0</v>
      </c>
      <c r="K166" s="264">
        <v>17300</v>
      </c>
      <c r="L166" s="223">
        <v>17300</v>
      </c>
      <c r="M166" s="209">
        <f t="shared" si="9"/>
        <v>0</v>
      </c>
      <c r="N166" s="143">
        <f>M166-M166*K7%</f>
        <v>0</v>
      </c>
    </row>
    <row r="167" spans="1:15" ht="15" customHeight="1" thickBot="1">
      <c r="A167" s="69"/>
      <c r="B167" s="93" t="s">
        <v>330</v>
      </c>
      <c r="C167" s="221" t="s">
        <v>187</v>
      </c>
      <c r="D167" s="113" t="s">
        <v>188</v>
      </c>
      <c r="E167" s="20" t="s">
        <v>436</v>
      </c>
      <c r="F167" s="205">
        <v>1</v>
      </c>
      <c r="G167" s="205">
        <v>1</v>
      </c>
      <c r="H167" s="24" t="s">
        <v>83</v>
      </c>
      <c r="I167" s="24">
        <v>9</v>
      </c>
      <c r="J167" s="215">
        <v>0</v>
      </c>
      <c r="K167" s="264">
        <v>12592</v>
      </c>
      <c r="L167" s="223">
        <v>787</v>
      </c>
      <c r="M167" s="209">
        <f t="shared" si="9"/>
        <v>0</v>
      </c>
      <c r="N167" s="143">
        <f>M167-M167*K7%</f>
        <v>0</v>
      </c>
    </row>
    <row r="168" spans="1:15" ht="15" customHeight="1" thickBot="1">
      <c r="A168" s="74"/>
      <c r="B168" s="93" t="s">
        <v>330</v>
      </c>
      <c r="C168" s="221" t="s">
        <v>189</v>
      </c>
      <c r="D168" s="113" t="s">
        <v>190</v>
      </c>
      <c r="E168" s="20" t="s">
        <v>445</v>
      </c>
      <c r="F168" s="205">
        <v>1</v>
      </c>
      <c r="G168" s="205">
        <v>1</v>
      </c>
      <c r="H168" s="24" t="s">
        <v>83</v>
      </c>
      <c r="I168" s="24">
        <v>10</v>
      </c>
      <c r="J168" s="215">
        <v>0</v>
      </c>
      <c r="K168" s="264">
        <v>10668</v>
      </c>
      <c r="L168" s="223">
        <v>889</v>
      </c>
      <c r="M168" s="209">
        <f t="shared" si="9"/>
        <v>0</v>
      </c>
      <c r="N168" s="143">
        <f>M168-M168*K7%</f>
        <v>0</v>
      </c>
    </row>
    <row r="169" spans="1:15" ht="15" customHeight="1" thickBot="1">
      <c r="A169" s="69"/>
      <c r="B169" s="93" t="s">
        <v>330</v>
      </c>
      <c r="C169" s="221" t="s">
        <v>191</v>
      </c>
      <c r="D169" s="113" t="s">
        <v>192</v>
      </c>
      <c r="E169" s="20" t="s">
        <v>445</v>
      </c>
      <c r="F169" s="205">
        <v>1</v>
      </c>
      <c r="G169" s="205">
        <v>1</v>
      </c>
      <c r="H169" s="24" t="s">
        <v>83</v>
      </c>
      <c r="I169" s="24">
        <v>12</v>
      </c>
      <c r="J169" s="230">
        <v>0</v>
      </c>
      <c r="K169" s="264">
        <v>11868</v>
      </c>
      <c r="L169" s="223">
        <v>989</v>
      </c>
      <c r="M169" s="209">
        <f t="shared" si="9"/>
        <v>0</v>
      </c>
      <c r="N169" s="143">
        <f>M169-M169*K7%</f>
        <v>0</v>
      </c>
    </row>
    <row r="170" spans="1:15" ht="15" customHeight="1" thickBot="1">
      <c r="A170" s="74"/>
      <c r="B170" s="94" t="s">
        <v>11</v>
      </c>
      <c r="C170" s="244" t="s">
        <v>193</v>
      </c>
      <c r="D170" s="120" t="s">
        <v>194</v>
      </c>
      <c r="E170" s="19" t="s">
        <v>445</v>
      </c>
      <c r="F170" s="24">
        <v>1</v>
      </c>
      <c r="G170" s="24">
        <v>1</v>
      </c>
      <c r="H170" s="24" t="s">
        <v>83</v>
      </c>
      <c r="I170" s="24">
        <v>16</v>
      </c>
      <c r="J170" s="208">
        <v>0</v>
      </c>
      <c r="K170" s="264">
        <v>14160</v>
      </c>
      <c r="L170" s="223">
        <v>1180</v>
      </c>
      <c r="M170" s="256">
        <f t="shared" ref="M170:M187" si="10">L170*J170</f>
        <v>0</v>
      </c>
      <c r="N170" s="143">
        <f>M170-M170*K7%</f>
        <v>0</v>
      </c>
    </row>
    <row r="171" spans="1:15" ht="15" customHeight="1" thickBot="1">
      <c r="A171" s="69"/>
      <c r="B171" s="94" t="s">
        <v>11</v>
      </c>
      <c r="C171" s="244" t="s">
        <v>195</v>
      </c>
      <c r="D171" s="120" t="s">
        <v>196</v>
      </c>
      <c r="E171" s="19" t="s">
        <v>445</v>
      </c>
      <c r="F171" s="24">
        <v>1</v>
      </c>
      <c r="G171" s="24">
        <v>1</v>
      </c>
      <c r="H171" s="24" t="s">
        <v>83</v>
      </c>
      <c r="I171" s="24">
        <v>16</v>
      </c>
      <c r="J171" s="215">
        <v>0</v>
      </c>
      <c r="K171" s="264">
        <v>14160</v>
      </c>
      <c r="L171" s="223">
        <v>1180</v>
      </c>
      <c r="M171" s="256">
        <f t="shared" si="10"/>
        <v>0</v>
      </c>
      <c r="N171" s="143">
        <f>M171-M171*K7%</f>
        <v>0</v>
      </c>
    </row>
    <row r="172" spans="1:15" ht="15" customHeight="1" thickBot="1">
      <c r="A172" s="74"/>
      <c r="B172" s="94" t="s">
        <v>11</v>
      </c>
      <c r="C172" s="244" t="s">
        <v>197</v>
      </c>
      <c r="D172" s="120" t="s">
        <v>198</v>
      </c>
      <c r="E172" s="19" t="s">
        <v>441</v>
      </c>
      <c r="F172" s="24">
        <v>1</v>
      </c>
      <c r="G172" s="24">
        <v>1</v>
      </c>
      <c r="H172" s="24" t="s">
        <v>83</v>
      </c>
      <c r="I172" s="24">
        <v>16</v>
      </c>
      <c r="J172" s="215">
        <v>0</v>
      </c>
      <c r="K172" s="264">
        <v>20340</v>
      </c>
      <c r="L172" s="223">
        <v>1130</v>
      </c>
      <c r="M172" s="256">
        <f t="shared" si="10"/>
        <v>0</v>
      </c>
      <c r="N172" s="143">
        <f>M172-M172*K7%</f>
        <v>0</v>
      </c>
    </row>
    <row r="173" spans="1:15" ht="15" customHeight="1" thickBot="1">
      <c r="A173" s="69"/>
      <c r="B173" s="94" t="s">
        <v>11</v>
      </c>
      <c r="C173" s="244" t="s">
        <v>199</v>
      </c>
      <c r="D173" s="125" t="s">
        <v>200</v>
      </c>
      <c r="E173" s="19" t="s">
        <v>445</v>
      </c>
      <c r="F173" s="25">
        <v>1</v>
      </c>
      <c r="G173" s="25">
        <v>1</v>
      </c>
      <c r="H173" s="24" t="s">
        <v>83</v>
      </c>
      <c r="I173" s="24">
        <v>16</v>
      </c>
      <c r="J173" s="215">
        <v>0</v>
      </c>
      <c r="K173" s="264">
        <v>14160</v>
      </c>
      <c r="L173" s="223">
        <v>1180</v>
      </c>
      <c r="M173" s="256">
        <f t="shared" si="10"/>
        <v>0</v>
      </c>
      <c r="N173" s="143">
        <f>M173-M173*K7%</f>
        <v>0</v>
      </c>
    </row>
    <row r="174" spans="1:15" ht="15" customHeight="1" thickBot="1">
      <c r="A174" s="74"/>
      <c r="B174" s="94" t="s">
        <v>11</v>
      </c>
      <c r="C174" s="244" t="s">
        <v>201</v>
      </c>
      <c r="D174" s="125" t="s">
        <v>202</v>
      </c>
      <c r="E174" s="19" t="s">
        <v>445</v>
      </c>
      <c r="F174" s="25">
        <v>1</v>
      </c>
      <c r="G174" s="25">
        <v>1</v>
      </c>
      <c r="H174" s="24" t="s">
        <v>83</v>
      </c>
      <c r="I174" s="24">
        <v>16</v>
      </c>
      <c r="J174" s="215">
        <v>0</v>
      </c>
      <c r="K174" s="264">
        <v>13560</v>
      </c>
      <c r="L174" s="223">
        <v>1130</v>
      </c>
      <c r="M174" s="256">
        <f t="shared" si="10"/>
        <v>0</v>
      </c>
      <c r="N174" s="143">
        <f>M174-M174*K7%</f>
        <v>0</v>
      </c>
    </row>
    <row r="175" spans="1:15" ht="15" customHeight="1" thickBot="1">
      <c r="A175" s="74"/>
      <c r="B175" s="111" t="s">
        <v>330</v>
      </c>
      <c r="C175" s="195" t="s">
        <v>484</v>
      </c>
      <c r="D175" s="179" t="s">
        <v>485</v>
      </c>
      <c r="E175" s="182">
        <v>12</v>
      </c>
      <c r="F175" s="182">
        <v>1</v>
      </c>
      <c r="G175" s="182">
        <v>1</v>
      </c>
      <c r="H175" s="182" t="s">
        <v>83</v>
      </c>
      <c r="I175" s="182">
        <v>16</v>
      </c>
      <c r="J175" s="230">
        <v>0</v>
      </c>
      <c r="K175" s="264">
        <v>13560</v>
      </c>
      <c r="L175" s="223">
        <v>1130</v>
      </c>
      <c r="M175" s="220">
        <f t="shared" si="10"/>
        <v>0</v>
      </c>
      <c r="N175" s="143">
        <f>M175-M175*K7%</f>
        <v>0</v>
      </c>
      <c r="O175" s="50"/>
    </row>
    <row r="176" spans="1:15" ht="15" customHeight="1" thickBot="1">
      <c r="A176" s="74"/>
      <c r="B176" s="111" t="s">
        <v>330</v>
      </c>
      <c r="C176" s="195" t="s">
        <v>486</v>
      </c>
      <c r="D176" s="179" t="s">
        <v>487</v>
      </c>
      <c r="E176" s="182">
        <v>12</v>
      </c>
      <c r="F176" s="182">
        <v>1</v>
      </c>
      <c r="G176" s="182">
        <v>1</v>
      </c>
      <c r="H176" s="182" t="s">
        <v>83</v>
      </c>
      <c r="I176" s="182">
        <v>16</v>
      </c>
      <c r="J176" s="208">
        <v>0</v>
      </c>
      <c r="K176" s="264">
        <v>13560</v>
      </c>
      <c r="L176" s="223">
        <v>1130</v>
      </c>
      <c r="M176" s="220">
        <f t="shared" si="10"/>
        <v>0</v>
      </c>
      <c r="N176" s="143">
        <f>M176-M176*K7%</f>
        <v>0</v>
      </c>
      <c r="O176" s="50"/>
    </row>
    <row r="177" spans="1:15" ht="15" customHeight="1" thickBot="1">
      <c r="A177" s="69"/>
      <c r="B177" s="94" t="s">
        <v>11</v>
      </c>
      <c r="C177" s="244" t="s">
        <v>108</v>
      </c>
      <c r="D177" s="120" t="s">
        <v>203</v>
      </c>
      <c r="E177" s="19" t="s">
        <v>445</v>
      </c>
      <c r="F177" s="24">
        <v>1</v>
      </c>
      <c r="G177" s="24">
        <v>1</v>
      </c>
      <c r="H177" s="24" t="s">
        <v>83</v>
      </c>
      <c r="I177" s="24">
        <v>19</v>
      </c>
      <c r="J177" s="215">
        <v>0</v>
      </c>
      <c r="K177" s="264">
        <v>16308</v>
      </c>
      <c r="L177" s="223">
        <v>1359</v>
      </c>
      <c r="M177" s="256">
        <f t="shared" si="10"/>
        <v>0</v>
      </c>
      <c r="N177" s="143">
        <f>M177-M177*K7%</f>
        <v>0</v>
      </c>
    </row>
    <row r="178" spans="1:15" ht="15" customHeight="1" thickBot="1">
      <c r="A178" s="74"/>
      <c r="B178" s="111" t="s">
        <v>330</v>
      </c>
      <c r="C178" s="195" t="s">
        <v>488</v>
      </c>
      <c r="D178" s="179" t="s">
        <v>489</v>
      </c>
      <c r="E178" s="182">
        <v>12</v>
      </c>
      <c r="F178" s="182">
        <v>1</v>
      </c>
      <c r="G178" s="182">
        <v>1</v>
      </c>
      <c r="H178" s="182" t="s">
        <v>83</v>
      </c>
      <c r="I178" s="182">
        <v>19</v>
      </c>
      <c r="J178" s="215">
        <v>0</v>
      </c>
      <c r="K178" s="264">
        <v>15840</v>
      </c>
      <c r="L178" s="223">
        <v>1320</v>
      </c>
      <c r="M178" s="220">
        <f t="shared" si="10"/>
        <v>0</v>
      </c>
      <c r="N178" s="143">
        <f>M178-M178*K7%</f>
        <v>0</v>
      </c>
      <c r="O178" s="50"/>
    </row>
    <row r="179" spans="1:15" ht="15" customHeight="1" thickBot="1">
      <c r="A179" s="74"/>
      <c r="B179" s="111" t="s">
        <v>330</v>
      </c>
      <c r="C179" s="195" t="s">
        <v>490</v>
      </c>
      <c r="D179" s="179" t="s">
        <v>491</v>
      </c>
      <c r="E179" s="182">
        <v>12</v>
      </c>
      <c r="F179" s="182">
        <v>1</v>
      </c>
      <c r="G179" s="182">
        <v>1</v>
      </c>
      <c r="H179" s="182" t="s">
        <v>83</v>
      </c>
      <c r="I179" s="182">
        <v>19</v>
      </c>
      <c r="J179" s="215">
        <v>0</v>
      </c>
      <c r="K179" s="264">
        <v>15840</v>
      </c>
      <c r="L179" s="223">
        <v>1320</v>
      </c>
      <c r="M179" s="220">
        <f t="shared" si="10"/>
        <v>0</v>
      </c>
      <c r="N179" s="143">
        <f>M179-M179*K7%</f>
        <v>0</v>
      </c>
      <c r="O179" s="50"/>
    </row>
    <row r="180" spans="1:15" ht="15" customHeight="1" thickBot="1">
      <c r="A180" s="74"/>
      <c r="B180" s="111" t="s">
        <v>330</v>
      </c>
      <c r="C180" s="195" t="s">
        <v>511</v>
      </c>
      <c r="D180" s="179" t="s">
        <v>512</v>
      </c>
      <c r="E180" s="182">
        <v>12</v>
      </c>
      <c r="F180" s="182">
        <v>1</v>
      </c>
      <c r="G180" s="182">
        <v>1</v>
      </c>
      <c r="H180" s="182" t="s">
        <v>83</v>
      </c>
      <c r="I180" s="182">
        <v>19</v>
      </c>
      <c r="J180" s="215">
        <v>0</v>
      </c>
      <c r="K180" s="264">
        <v>15840</v>
      </c>
      <c r="L180" s="223">
        <v>1320</v>
      </c>
      <c r="M180" s="220">
        <f t="shared" si="10"/>
        <v>0</v>
      </c>
      <c r="N180" s="143">
        <f>M180-M180*K7%</f>
        <v>0</v>
      </c>
      <c r="O180" s="50"/>
    </row>
    <row r="181" spans="1:15" ht="15" customHeight="1" thickBot="1">
      <c r="A181" s="74"/>
      <c r="B181" s="111" t="s">
        <v>330</v>
      </c>
      <c r="C181" s="195" t="s">
        <v>492</v>
      </c>
      <c r="D181" s="179" t="s">
        <v>493</v>
      </c>
      <c r="E181" s="182">
        <v>6</v>
      </c>
      <c r="F181" s="182">
        <v>1</v>
      </c>
      <c r="G181" s="182">
        <v>1</v>
      </c>
      <c r="H181" s="182" t="s">
        <v>83</v>
      </c>
      <c r="I181" s="182">
        <v>25</v>
      </c>
      <c r="J181" s="230">
        <v>0</v>
      </c>
      <c r="K181" s="264">
        <v>11400</v>
      </c>
      <c r="L181" s="223">
        <v>1900</v>
      </c>
      <c r="M181" s="220">
        <f t="shared" si="10"/>
        <v>0</v>
      </c>
      <c r="N181" s="143">
        <f>M181-M181*K7%</f>
        <v>0</v>
      </c>
      <c r="O181" s="50"/>
    </row>
    <row r="182" spans="1:15" ht="15" customHeight="1" thickBot="1">
      <c r="A182" s="74"/>
      <c r="B182" s="111" t="s">
        <v>330</v>
      </c>
      <c r="C182" s="195" t="s">
        <v>494</v>
      </c>
      <c r="D182" s="179" t="s">
        <v>495</v>
      </c>
      <c r="E182" s="182">
        <v>6</v>
      </c>
      <c r="F182" s="182">
        <v>1</v>
      </c>
      <c r="G182" s="182">
        <v>1</v>
      </c>
      <c r="H182" s="182" t="s">
        <v>83</v>
      </c>
      <c r="I182" s="182">
        <v>25</v>
      </c>
      <c r="J182" s="208">
        <v>0</v>
      </c>
      <c r="K182" s="264">
        <v>11400</v>
      </c>
      <c r="L182" s="223">
        <v>1900</v>
      </c>
      <c r="M182" s="220">
        <f t="shared" si="10"/>
        <v>0</v>
      </c>
      <c r="N182" s="143">
        <f>M182-M182*K7%</f>
        <v>0</v>
      </c>
      <c r="O182" s="50"/>
    </row>
    <row r="183" spans="1:15" ht="15" customHeight="1" thickBot="1">
      <c r="A183" s="74"/>
      <c r="B183" s="94" t="s">
        <v>11</v>
      </c>
      <c r="C183" s="244" t="s">
        <v>360</v>
      </c>
      <c r="D183" s="125" t="s">
        <v>361</v>
      </c>
      <c r="E183" s="19" t="s">
        <v>447</v>
      </c>
      <c r="F183" s="25">
        <v>1</v>
      </c>
      <c r="G183" s="25">
        <v>1</v>
      </c>
      <c r="H183" s="24" t="s">
        <v>83</v>
      </c>
      <c r="I183" s="24">
        <v>25</v>
      </c>
      <c r="J183" s="215">
        <v>0</v>
      </c>
      <c r="K183" s="264">
        <v>11400</v>
      </c>
      <c r="L183" s="223">
        <v>1900</v>
      </c>
      <c r="M183" s="256">
        <f t="shared" si="10"/>
        <v>0</v>
      </c>
      <c r="N183" s="143">
        <f>M183-M183*K7%</f>
        <v>0</v>
      </c>
    </row>
    <row r="184" spans="1:15" ht="15" customHeight="1" thickBot="1">
      <c r="A184" s="74"/>
      <c r="B184" s="94" t="s">
        <v>11</v>
      </c>
      <c r="C184" s="244" t="s">
        <v>204</v>
      </c>
      <c r="D184" s="125" t="s">
        <v>205</v>
      </c>
      <c r="E184" s="19" t="s">
        <v>449</v>
      </c>
      <c r="F184" s="25">
        <v>1</v>
      </c>
      <c r="G184" s="25">
        <v>1</v>
      </c>
      <c r="H184" s="24" t="s">
        <v>83</v>
      </c>
      <c r="I184" s="24">
        <v>25</v>
      </c>
      <c r="J184" s="215">
        <v>0</v>
      </c>
      <c r="K184" s="264">
        <v>11400</v>
      </c>
      <c r="L184" s="223">
        <v>1900</v>
      </c>
      <c r="M184" s="256">
        <f t="shared" si="10"/>
        <v>0</v>
      </c>
      <c r="N184" s="143">
        <f>M184-M184*K7%</f>
        <v>0</v>
      </c>
    </row>
    <row r="185" spans="1:15" ht="15" customHeight="1" thickBot="1">
      <c r="A185" s="74"/>
      <c r="B185" s="93" t="s">
        <v>330</v>
      </c>
      <c r="C185" s="244" t="s">
        <v>362</v>
      </c>
      <c r="D185" s="125" t="s">
        <v>363</v>
      </c>
      <c r="E185" s="19" t="s">
        <v>447</v>
      </c>
      <c r="F185" s="25">
        <v>1</v>
      </c>
      <c r="G185" s="25">
        <v>1</v>
      </c>
      <c r="H185" s="24" t="s">
        <v>83</v>
      </c>
      <c r="I185" s="24">
        <v>25</v>
      </c>
      <c r="J185" s="215">
        <v>0</v>
      </c>
      <c r="K185" s="264">
        <v>11400</v>
      </c>
      <c r="L185" s="223">
        <v>1900</v>
      </c>
      <c r="M185" s="256">
        <f t="shared" si="10"/>
        <v>0</v>
      </c>
      <c r="N185" s="143">
        <f>M185-M185*K7%</f>
        <v>0</v>
      </c>
    </row>
    <row r="186" spans="1:15" ht="15" customHeight="1" thickBot="1">
      <c r="A186" s="69"/>
      <c r="B186" s="94" t="s">
        <v>11</v>
      </c>
      <c r="C186" s="197" t="s">
        <v>206</v>
      </c>
      <c r="D186" s="120" t="s">
        <v>207</v>
      </c>
      <c r="E186" s="28" t="s">
        <v>449</v>
      </c>
      <c r="F186" s="24">
        <v>1</v>
      </c>
      <c r="G186" s="24">
        <v>1</v>
      </c>
      <c r="H186" s="24" t="s">
        <v>83</v>
      </c>
      <c r="I186" s="24">
        <v>36</v>
      </c>
      <c r="J186" s="215">
        <v>0</v>
      </c>
      <c r="K186" s="264">
        <v>13470</v>
      </c>
      <c r="L186" s="223">
        <v>2245</v>
      </c>
      <c r="M186" s="265">
        <f t="shared" si="10"/>
        <v>0</v>
      </c>
      <c r="N186" s="143">
        <f>M186-M186*K7%</f>
        <v>0</v>
      </c>
    </row>
    <row r="187" spans="1:15" ht="15" customHeight="1" thickBot="1">
      <c r="A187" s="74"/>
      <c r="B187" s="93" t="s">
        <v>330</v>
      </c>
      <c r="C187" s="244" t="s">
        <v>208</v>
      </c>
      <c r="D187" s="125" t="s">
        <v>336</v>
      </c>
      <c r="E187" s="19" t="s">
        <v>449</v>
      </c>
      <c r="F187" s="25">
        <v>1</v>
      </c>
      <c r="G187" s="25">
        <v>1</v>
      </c>
      <c r="H187" s="24" t="s">
        <v>83</v>
      </c>
      <c r="I187" s="24">
        <v>36</v>
      </c>
      <c r="J187" s="230">
        <v>0</v>
      </c>
      <c r="K187" s="264">
        <v>17100</v>
      </c>
      <c r="L187" s="223">
        <v>2850</v>
      </c>
      <c r="M187" s="256">
        <f t="shared" si="10"/>
        <v>0</v>
      </c>
      <c r="N187" s="143">
        <f>M187-M187*K7%</f>
        <v>0</v>
      </c>
    </row>
    <row r="188" spans="1:15" ht="15" customHeight="1" thickBot="1">
      <c r="A188" s="69"/>
      <c r="B188" s="93" t="s">
        <v>330</v>
      </c>
      <c r="C188" s="221" t="s">
        <v>364</v>
      </c>
      <c r="D188" s="113" t="s">
        <v>209</v>
      </c>
      <c r="E188" s="20" t="s">
        <v>455</v>
      </c>
      <c r="F188" s="205">
        <v>1</v>
      </c>
      <c r="G188" s="205">
        <v>1</v>
      </c>
      <c r="H188" s="24" t="s">
        <v>83</v>
      </c>
      <c r="I188" s="24">
        <v>49</v>
      </c>
      <c r="J188" s="208">
        <v>0</v>
      </c>
      <c r="K188" s="264">
        <v>17200</v>
      </c>
      <c r="L188" s="223">
        <v>4300</v>
      </c>
      <c r="M188" s="209">
        <f>SUM(L188*J188)</f>
        <v>0</v>
      </c>
      <c r="N188" s="143">
        <f>M188-M188*K7%</f>
        <v>0</v>
      </c>
    </row>
    <row r="189" spans="1:15" ht="15" customHeight="1" thickBot="1">
      <c r="A189" s="74"/>
      <c r="B189" s="93" t="s">
        <v>330</v>
      </c>
      <c r="C189" s="221" t="s">
        <v>210</v>
      </c>
      <c r="D189" s="113" t="s">
        <v>211</v>
      </c>
      <c r="E189" s="20" t="s">
        <v>455</v>
      </c>
      <c r="F189" s="205">
        <v>1</v>
      </c>
      <c r="G189" s="205">
        <v>1</v>
      </c>
      <c r="H189" s="24" t="s">
        <v>83</v>
      </c>
      <c r="I189" s="24">
        <v>49</v>
      </c>
      <c r="J189" s="215">
        <v>0</v>
      </c>
      <c r="K189" s="264">
        <v>16400</v>
      </c>
      <c r="L189" s="223">
        <v>4100</v>
      </c>
      <c r="M189" s="209">
        <f>SUM(L189*J189)</f>
        <v>0</v>
      </c>
      <c r="N189" s="143">
        <f>M189-M189*K7%</f>
        <v>0</v>
      </c>
    </row>
    <row r="190" spans="1:15" ht="15" customHeight="1" thickBot="1">
      <c r="A190" s="315"/>
      <c r="B190" s="111" t="s">
        <v>330</v>
      </c>
      <c r="C190" s="195" t="s">
        <v>496</v>
      </c>
      <c r="D190" s="179" t="s">
        <v>497</v>
      </c>
      <c r="E190" s="182">
        <v>2</v>
      </c>
      <c r="F190" s="182">
        <v>1</v>
      </c>
      <c r="G190" s="182">
        <v>1</v>
      </c>
      <c r="H190" s="182" t="s">
        <v>83</v>
      </c>
      <c r="I190" s="182">
        <v>49</v>
      </c>
      <c r="J190" s="215">
        <v>0</v>
      </c>
      <c r="K190" s="264">
        <v>8200</v>
      </c>
      <c r="L190" s="223">
        <v>4100</v>
      </c>
      <c r="M190" s="209">
        <f>SUM(L190*J190)</f>
        <v>0</v>
      </c>
      <c r="N190" s="143">
        <f>M190-M190*K7%</f>
        <v>0</v>
      </c>
    </row>
    <row r="191" spans="1:15" ht="15" customHeight="1" thickBot="1">
      <c r="A191" s="69"/>
      <c r="B191" s="94" t="s">
        <v>11</v>
      </c>
      <c r="C191" s="244" t="s">
        <v>212</v>
      </c>
      <c r="D191" s="120" t="s">
        <v>213</v>
      </c>
      <c r="E191" s="19" t="s">
        <v>451</v>
      </c>
      <c r="F191" s="24">
        <v>1</v>
      </c>
      <c r="G191" s="24">
        <v>1</v>
      </c>
      <c r="H191" s="24" t="s">
        <v>83</v>
      </c>
      <c r="I191" s="24">
        <v>49</v>
      </c>
      <c r="J191" s="215">
        <v>0</v>
      </c>
      <c r="K191" s="264">
        <v>8200</v>
      </c>
      <c r="L191" s="223">
        <v>4100</v>
      </c>
      <c r="M191" s="256">
        <f>L191*J191</f>
        <v>0</v>
      </c>
      <c r="N191" s="143">
        <f>M191-M191*K7%</f>
        <v>0</v>
      </c>
    </row>
    <row r="192" spans="1:15" ht="15" customHeight="1" thickBot="1">
      <c r="A192" s="74"/>
      <c r="B192" s="94" t="s">
        <v>11</v>
      </c>
      <c r="C192" s="244" t="s">
        <v>214</v>
      </c>
      <c r="D192" s="120" t="s">
        <v>215</v>
      </c>
      <c r="E192" s="19" t="s">
        <v>455</v>
      </c>
      <c r="F192" s="24">
        <v>1</v>
      </c>
      <c r="G192" s="24">
        <v>1</v>
      </c>
      <c r="H192" s="24" t="s">
        <v>83</v>
      </c>
      <c r="I192" s="24">
        <v>64</v>
      </c>
      <c r="J192" s="215">
        <v>0</v>
      </c>
      <c r="K192" s="264">
        <v>18920</v>
      </c>
      <c r="L192" s="223">
        <v>4730</v>
      </c>
      <c r="M192" s="256">
        <f>L192*J192</f>
        <v>0</v>
      </c>
      <c r="N192" s="143">
        <f>M192-M192*K7%</f>
        <v>0</v>
      </c>
    </row>
    <row r="193" spans="1:14" ht="15" customHeight="1" thickBot="1">
      <c r="A193" s="74"/>
      <c r="B193" s="112" t="s">
        <v>330</v>
      </c>
      <c r="C193" s="244" t="s">
        <v>513</v>
      </c>
      <c r="D193" s="120" t="s">
        <v>514</v>
      </c>
      <c r="E193" s="19" t="s">
        <v>455</v>
      </c>
      <c r="F193" s="24">
        <v>1</v>
      </c>
      <c r="G193" s="24">
        <v>1</v>
      </c>
      <c r="H193" s="24" t="s">
        <v>83</v>
      </c>
      <c r="I193" s="24">
        <v>64</v>
      </c>
      <c r="J193" s="230">
        <v>0</v>
      </c>
      <c r="K193" s="264">
        <v>18920</v>
      </c>
      <c r="L193" s="223">
        <v>4730</v>
      </c>
      <c r="M193" s="256">
        <f>L193*J193</f>
        <v>0</v>
      </c>
      <c r="N193" s="143">
        <f>M193-M193*K7%</f>
        <v>0</v>
      </c>
    </row>
    <row r="194" spans="1:14" ht="15" customHeight="1" thickBot="1">
      <c r="A194" s="69"/>
      <c r="B194" s="94" t="s">
        <v>11</v>
      </c>
      <c r="C194" s="244" t="s">
        <v>216</v>
      </c>
      <c r="D194" s="120" t="s">
        <v>217</v>
      </c>
      <c r="E194" s="19" t="s">
        <v>451</v>
      </c>
      <c r="F194" s="24">
        <v>1</v>
      </c>
      <c r="G194" s="24">
        <v>1</v>
      </c>
      <c r="H194" s="24" t="s">
        <v>83</v>
      </c>
      <c r="I194" s="24">
        <v>72</v>
      </c>
      <c r="J194" s="208">
        <v>0</v>
      </c>
      <c r="K194" s="264">
        <v>11240</v>
      </c>
      <c r="L194" s="223">
        <v>5620</v>
      </c>
      <c r="M194" s="256">
        <f>L194*J194</f>
        <v>0</v>
      </c>
      <c r="N194" s="143">
        <f>M194-M194*K7%</f>
        <v>0</v>
      </c>
    </row>
    <row r="195" spans="1:14" ht="15" customHeight="1" thickBot="1">
      <c r="A195" s="74"/>
      <c r="B195" s="93" t="s">
        <v>330</v>
      </c>
      <c r="C195" s="221" t="s">
        <v>218</v>
      </c>
      <c r="D195" s="113" t="s">
        <v>219</v>
      </c>
      <c r="E195" s="20" t="s">
        <v>451</v>
      </c>
      <c r="F195" s="205">
        <v>1</v>
      </c>
      <c r="G195" s="205">
        <v>1</v>
      </c>
      <c r="H195" s="26" t="s">
        <v>83</v>
      </c>
      <c r="I195" s="24">
        <v>72</v>
      </c>
      <c r="J195" s="215">
        <v>0</v>
      </c>
      <c r="K195" s="264">
        <v>11240</v>
      </c>
      <c r="L195" s="223">
        <v>5620</v>
      </c>
      <c r="M195" s="209">
        <f>SUM(L195*J195)</f>
        <v>0</v>
      </c>
      <c r="N195" s="143">
        <f>M195-M195*K7%</f>
        <v>0</v>
      </c>
    </row>
    <row r="196" spans="1:14" ht="16.5" thickBot="1">
      <c r="A196" s="69"/>
      <c r="B196" s="93" t="s">
        <v>330</v>
      </c>
      <c r="C196" s="221" t="s">
        <v>220</v>
      </c>
      <c r="D196" s="126" t="s">
        <v>221</v>
      </c>
      <c r="E196" s="20" t="s">
        <v>451</v>
      </c>
      <c r="F196" s="205">
        <v>1</v>
      </c>
      <c r="G196" s="205">
        <v>1</v>
      </c>
      <c r="H196" s="24" t="s">
        <v>83</v>
      </c>
      <c r="I196" s="24">
        <v>100</v>
      </c>
      <c r="J196" s="215">
        <v>0</v>
      </c>
      <c r="K196" s="264">
        <v>15700</v>
      </c>
      <c r="L196" s="223">
        <v>7850</v>
      </c>
      <c r="M196" s="209">
        <f>SUM(L196*J196)</f>
        <v>0</v>
      </c>
      <c r="N196" s="143">
        <f>M196-M196*K7%</f>
        <v>0</v>
      </c>
    </row>
    <row r="197" spans="1:14" ht="15" customHeight="1" thickBot="1">
      <c r="A197" s="74"/>
      <c r="B197" s="94" t="s">
        <v>11</v>
      </c>
      <c r="C197" s="244" t="s">
        <v>222</v>
      </c>
      <c r="D197" s="120" t="s">
        <v>223</v>
      </c>
      <c r="E197" s="19" t="s">
        <v>451</v>
      </c>
      <c r="F197" s="24">
        <v>1</v>
      </c>
      <c r="G197" s="24">
        <v>1</v>
      </c>
      <c r="H197" s="24" t="s">
        <v>83</v>
      </c>
      <c r="I197" s="24">
        <v>100</v>
      </c>
      <c r="J197" s="215">
        <v>0</v>
      </c>
      <c r="K197" s="264">
        <v>15700</v>
      </c>
      <c r="L197" s="223">
        <v>7850</v>
      </c>
      <c r="M197" s="256">
        <f>L197*J197</f>
        <v>0</v>
      </c>
      <c r="N197" s="143">
        <f>M197-M197*K7%</f>
        <v>0</v>
      </c>
    </row>
    <row r="198" spans="1:14" ht="15" customHeight="1" thickBot="1">
      <c r="A198" s="74"/>
      <c r="B198" s="112" t="s">
        <v>330</v>
      </c>
      <c r="C198" s="244" t="s">
        <v>515</v>
      </c>
      <c r="D198" s="120" t="s">
        <v>516</v>
      </c>
      <c r="E198" s="19" t="s">
        <v>451</v>
      </c>
      <c r="F198" s="24">
        <v>1</v>
      </c>
      <c r="G198" s="24">
        <v>1</v>
      </c>
      <c r="H198" s="24" t="s">
        <v>83</v>
      </c>
      <c r="I198" s="24">
        <v>100</v>
      </c>
      <c r="J198" s="215">
        <v>0</v>
      </c>
      <c r="K198" s="264">
        <v>15700</v>
      </c>
      <c r="L198" s="223">
        <v>7850</v>
      </c>
      <c r="M198" s="256">
        <f>L198*J198</f>
        <v>0</v>
      </c>
      <c r="N198" s="143">
        <f>M198-M198*K7%</f>
        <v>0</v>
      </c>
    </row>
    <row r="199" spans="1:14" ht="15" customHeight="1" thickBot="1">
      <c r="A199" s="69"/>
      <c r="B199" s="93" t="s">
        <v>330</v>
      </c>
      <c r="C199" s="221" t="s">
        <v>224</v>
      </c>
      <c r="D199" s="113" t="s">
        <v>225</v>
      </c>
      <c r="E199" s="20" t="s">
        <v>452</v>
      </c>
      <c r="F199" s="205">
        <v>1</v>
      </c>
      <c r="G199" s="205">
        <v>1</v>
      </c>
      <c r="H199" s="24" t="s">
        <v>83</v>
      </c>
      <c r="I199" s="24">
        <v>120</v>
      </c>
      <c r="J199" s="230">
        <v>0</v>
      </c>
      <c r="K199" s="264">
        <v>9250</v>
      </c>
      <c r="L199" s="223">
        <v>9250</v>
      </c>
      <c r="M199" s="209">
        <f>SUM(L199*J199)</f>
        <v>0</v>
      </c>
      <c r="N199" s="143">
        <f>M199-M199*K7%</f>
        <v>0</v>
      </c>
    </row>
    <row r="200" spans="1:14" ht="15" customHeight="1" thickBot="1">
      <c r="A200" s="74"/>
      <c r="B200" s="93" t="s">
        <v>330</v>
      </c>
      <c r="C200" s="221" t="s">
        <v>226</v>
      </c>
      <c r="D200" s="113" t="s">
        <v>227</v>
      </c>
      <c r="E200" s="20" t="s">
        <v>452</v>
      </c>
      <c r="F200" s="205">
        <v>1</v>
      </c>
      <c r="G200" s="205">
        <v>1</v>
      </c>
      <c r="H200" s="24" t="s">
        <v>83</v>
      </c>
      <c r="I200" s="24">
        <v>145</v>
      </c>
      <c r="J200" s="208">
        <v>0</v>
      </c>
      <c r="K200" s="264">
        <v>12870</v>
      </c>
      <c r="L200" s="223">
        <v>12870</v>
      </c>
      <c r="M200" s="209">
        <f>SUM(L200*J200)</f>
        <v>0</v>
      </c>
      <c r="N200" s="143">
        <f>M200-M200*K7%</f>
        <v>0</v>
      </c>
    </row>
    <row r="201" spans="1:14" ht="15" customHeight="1" thickBot="1">
      <c r="A201" s="69"/>
      <c r="B201" s="94" t="s">
        <v>11</v>
      </c>
      <c r="C201" s="244" t="s">
        <v>228</v>
      </c>
      <c r="D201" s="120" t="s">
        <v>229</v>
      </c>
      <c r="E201" s="19" t="s">
        <v>445</v>
      </c>
      <c r="F201" s="24">
        <v>1</v>
      </c>
      <c r="G201" s="24">
        <v>1</v>
      </c>
      <c r="H201" s="24" t="s">
        <v>534</v>
      </c>
      <c r="I201" s="24">
        <v>9</v>
      </c>
      <c r="J201" s="215">
        <v>0</v>
      </c>
      <c r="K201" s="264">
        <v>12600</v>
      </c>
      <c r="L201" s="223">
        <v>1050</v>
      </c>
      <c r="M201" s="256">
        <f>L201*J201</f>
        <v>0</v>
      </c>
      <c r="N201" s="143">
        <f>M201-M201*K7%</f>
        <v>0</v>
      </c>
    </row>
    <row r="202" spans="1:14" ht="15" customHeight="1" thickBot="1">
      <c r="A202" s="74"/>
      <c r="B202" s="94" t="s">
        <v>11</v>
      </c>
      <c r="C202" s="245" t="s">
        <v>230</v>
      </c>
      <c r="D202" s="120" t="s">
        <v>231</v>
      </c>
      <c r="E202" s="19" t="s">
        <v>449</v>
      </c>
      <c r="F202" s="24">
        <v>1</v>
      </c>
      <c r="G202" s="24">
        <v>1</v>
      </c>
      <c r="H202" s="24" t="s">
        <v>534</v>
      </c>
      <c r="I202" s="24">
        <v>16</v>
      </c>
      <c r="J202" s="215">
        <v>0</v>
      </c>
      <c r="K202" s="264">
        <v>11100</v>
      </c>
      <c r="L202" s="223">
        <v>1850</v>
      </c>
      <c r="M202" s="266">
        <f>L202*J202</f>
        <v>0</v>
      </c>
      <c r="N202" s="143">
        <f>M202-M202*K7%</f>
        <v>0</v>
      </c>
    </row>
    <row r="203" spans="1:14" ht="15" customHeight="1" thickBot="1">
      <c r="A203" s="74"/>
      <c r="B203" s="112" t="s">
        <v>330</v>
      </c>
      <c r="C203" s="245" t="s">
        <v>517</v>
      </c>
      <c r="D203" s="120" t="s">
        <v>518</v>
      </c>
      <c r="E203" s="19" t="s">
        <v>455</v>
      </c>
      <c r="F203" s="24">
        <v>1</v>
      </c>
      <c r="G203" s="24">
        <v>1</v>
      </c>
      <c r="H203" s="24" t="s">
        <v>534</v>
      </c>
      <c r="I203" s="24">
        <v>25</v>
      </c>
      <c r="J203" s="215">
        <v>0</v>
      </c>
      <c r="K203" s="264">
        <v>11600</v>
      </c>
      <c r="L203" s="223">
        <v>2900</v>
      </c>
      <c r="M203" s="266">
        <f>L203*J203</f>
        <v>0</v>
      </c>
      <c r="N203" s="143">
        <f>M203-M203*K7%</f>
        <v>0</v>
      </c>
    </row>
    <row r="204" spans="1:14" ht="15" customHeight="1" thickBot="1">
      <c r="A204" s="74"/>
      <c r="B204" s="93" t="s">
        <v>330</v>
      </c>
      <c r="C204" s="221" t="s">
        <v>233</v>
      </c>
      <c r="D204" s="113" t="s">
        <v>234</v>
      </c>
      <c r="E204" s="20" t="s">
        <v>455</v>
      </c>
      <c r="F204" s="205">
        <v>1</v>
      </c>
      <c r="G204" s="205">
        <v>1</v>
      </c>
      <c r="H204" s="26" t="s">
        <v>534</v>
      </c>
      <c r="I204" s="26">
        <v>25</v>
      </c>
      <c r="J204" s="215">
        <v>0</v>
      </c>
      <c r="K204" s="264">
        <v>9600</v>
      </c>
      <c r="L204" s="223">
        <v>2400</v>
      </c>
      <c r="M204" s="209">
        <f>SUM(L204*J204)</f>
        <v>0</v>
      </c>
      <c r="N204" s="143">
        <f>M204-M204*K7%</f>
        <v>0</v>
      </c>
    </row>
    <row r="205" spans="1:14" ht="15" customHeight="1">
      <c r="A205" s="69"/>
      <c r="B205" s="94" t="s">
        <v>11</v>
      </c>
      <c r="C205" s="244" t="s">
        <v>329</v>
      </c>
      <c r="D205" s="125" t="s">
        <v>232</v>
      </c>
      <c r="E205" s="19" t="s">
        <v>451</v>
      </c>
      <c r="F205" s="25">
        <v>1</v>
      </c>
      <c r="G205" s="25">
        <v>1</v>
      </c>
      <c r="H205" s="24" t="s">
        <v>534</v>
      </c>
      <c r="I205" s="25">
        <v>49</v>
      </c>
      <c r="J205" s="230">
        <v>0</v>
      </c>
      <c r="K205" s="264">
        <v>10600</v>
      </c>
      <c r="L205" s="223">
        <v>5300</v>
      </c>
      <c r="M205" s="256">
        <f>L205*J205</f>
        <v>0</v>
      </c>
      <c r="N205" s="143">
        <f>M205-M205*K7%</f>
        <v>0</v>
      </c>
    </row>
    <row r="206" spans="1:14" ht="15" customHeight="1" thickBot="1">
      <c r="A206" s="69"/>
      <c r="B206" s="94" t="s">
        <v>11</v>
      </c>
      <c r="C206" s="246" t="s">
        <v>235</v>
      </c>
      <c r="D206" s="120" t="s">
        <v>236</v>
      </c>
      <c r="E206" s="19" t="s">
        <v>451</v>
      </c>
      <c r="F206" s="24">
        <v>1</v>
      </c>
      <c r="G206" s="24">
        <v>1</v>
      </c>
      <c r="H206" s="24" t="s">
        <v>534</v>
      </c>
      <c r="I206" s="24">
        <v>56</v>
      </c>
      <c r="J206" s="208">
        <v>0</v>
      </c>
      <c r="K206" s="226">
        <v>11000</v>
      </c>
      <c r="L206" s="223">
        <v>5500</v>
      </c>
      <c r="M206" s="256">
        <f>L206*J206</f>
        <v>0</v>
      </c>
      <c r="N206" s="143">
        <f>M206-M206*K7%</f>
        <v>0</v>
      </c>
    </row>
    <row r="207" spans="1:14" ht="16.5" thickBot="1">
      <c r="A207" s="83"/>
      <c r="B207" s="166"/>
      <c r="C207" s="343" t="s">
        <v>313</v>
      </c>
      <c r="D207" s="343"/>
      <c r="E207" s="343"/>
      <c r="F207" s="343"/>
      <c r="G207" s="343"/>
      <c r="H207" s="343"/>
      <c r="I207" s="343"/>
      <c r="J207" s="343"/>
      <c r="K207" s="62"/>
      <c r="L207" s="71"/>
      <c r="M207" s="71"/>
      <c r="N207" s="116"/>
    </row>
    <row r="208" spans="1:14" ht="15" customHeight="1">
      <c r="A208" s="74"/>
      <c r="B208" s="93" t="s">
        <v>330</v>
      </c>
      <c r="C208" s="212" t="s">
        <v>275</v>
      </c>
      <c r="D208" s="124" t="s">
        <v>276</v>
      </c>
      <c r="E208" s="20" t="s">
        <v>449</v>
      </c>
      <c r="F208" s="247">
        <v>1</v>
      </c>
      <c r="G208" s="247">
        <v>1</v>
      </c>
      <c r="H208" s="248" t="s">
        <v>535</v>
      </c>
      <c r="I208" s="205">
        <v>21</v>
      </c>
      <c r="J208" s="249">
        <v>0</v>
      </c>
      <c r="K208" s="250">
        <v>15600</v>
      </c>
      <c r="L208" s="217">
        <v>2600</v>
      </c>
      <c r="M208" s="251">
        <f t="shared" ref="M208:M229" si="11">SUM(L208*J208)</f>
        <v>0</v>
      </c>
      <c r="N208" s="143">
        <f>M208-M208*K7%</f>
        <v>0</v>
      </c>
    </row>
    <row r="209" spans="1:14" ht="15" customHeight="1">
      <c r="A209" s="74"/>
      <c r="B209" s="93" t="s">
        <v>330</v>
      </c>
      <c r="C209" s="212" t="s">
        <v>373</v>
      </c>
      <c r="D209" s="113" t="s">
        <v>374</v>
      </c>
      <c r="E209" s="20" t="s">
        <v>455</v>
      </c>
      <c r="F209" s="205">
        <v>1</v>
      </c>
      <c r="G209" s="205">
        <v>1</v>
      </c>
      <c r="H209" s="248" t="s">
        <v>536</v>
      </c>
      <c r="I209" s="24">
        <v>76</v>
      </c>
      <c r="J209" s="215">
        <v>0</v>
      </c>
      <c r="K209" s="226">
        <v>22920</v>
      </c>
      <c r="L209" s="217">
        <v>5730</v>
      </c>
      <c r="M209" s="209">
        <f t="shared" si="11"/>
        <v>0</v>
      </c>
      <c r="N209" s="143">
        <f>M209-M209*K7%</f>
        <v>0</v>
      </c>
    </row>
    <row r="210" spans="1:14" ht="15" customHeight="1">
      <c r="A210" s="74"/>
      <c r="B210" s="93" t="s">
        <v>330</v>
      </c>
      <c r="C210" s="212" t="s">
        <v>375</v>
      </c>
      <c r="D210" s="113" t="s">
        <v>376</v>
      </c>
      <c r="E210" s="20" t="s">
        <v>456</v>
      </c>
      <c r="F210" s="205">
        <v>1</v>
      </c>
      <c r="G210" s="205">
        <v>1</v>
      </c>
      <c r="H210" s="248" t="s">
        <v>537</v>
      </c>
      <c r="I210" s="24">
        <v>72</v>
      </c>
      <c r="J210" s="215">
        <v>0</v>
      </c>
      <c r="K210" s="226">
        <v>22920</v>
      </c>
      <c r="L210" s="217">
        <v>7640</v>
      </c>
      <c r="M210" s="209">
        <f t="shared" si="11"/>
        <v>0</v>
      </c>
      <c r="N210" s="143">
        <f>M210-M210*K7%</f>
        <v>0</v>
      </c>
    </row>
    <row r="211" spans="1:14" ht="15" customHeight="1">
      <c r="A211" s="74"/>
      <c r="B211" s="93" t="s">
        <v>330</v>
      </c>
      <c r="C211" s="212" t="s">
        <v>377</v>
      </c>
      <c r="D211" s="113" t="s">
        <v>416</v>
      </c>
      <c r="E211" s="20" t="s">
        <v>451</v>
      </c>
      <c r="F211" s="205">
        <v>1</v>
      </c>
      <c r="G211" s="205">
        <v>1</v>
      </c>
      <c r="H211" s="248" t="s">
        <v>536</v>
      </c>
      <c r="I211" s="24">
        <v>116</v>
      </c>
      <c r="J211" s="230">
        <v>0</v>
      </c>
      <c r="K211" s="226">
        <v>15920</v>
      </c>
      <c r="L211" s="217">
        <v>7960</v>
      </c>
      <c r="M211" s="209">
        <f t="shared" si="11"/>
        <v>0</v>
      </c>
      <c r="N211" s="143">
        <f>M211-M211*K7%</f>
        <v>0</v>
      </c>
    </row>
    <row r="212" spans="1:14" ht="15" customHeight="1">
      <c r="A212" s="74"/>
      <c r="B212" s="93" t="s">
        <v>330</v>
      </c>
      <c r="C212" s="212" t="s">
        <v>277</v>
      </c>
      <c r="D212" s="113" t="s">
        <v>278</v>
      </c>
      <c r="E212" s="20" t="s">
        <v>455</v>
      </c>
      <c r="F212" s="205">
        <v>1</v>
      </c>
      <c r="G212" s="205">
        <v>1</v>
      </c>
      <c r="H212" s="248" t="s">
        <v>538</v>
      </c>
      <c r="I212" s="24">
        <v>27</v>
      </c>
      <c r="J212" s="208">
        <v>0</v>
      </c>
      <c r="K212" s="226">
        <v>19400</v>
      </c>
      <c r="L212" s="217">
        <v>4850</v>
      </c>
      <c r="M212" s="209">
        <f t="shared" si="11"/>
        <v>0</v>
      </c>
      <c r="N212" s="143">
        <f>M212-M212*K7%</f>
        <v>0</v>
      </c>
    </row>
    <row r="213" spans="1:14" ht="15" customHeight="1">
      <c r="A213" s="68"/>
      <c r="B213" s="93" t="s">
        <v>330</v>
      </c>
      <c r="C213" s="203" t="s">
        <v>237</v>
      </c>
      <c r="D213" s="113" t="s">
        <v>238</v>
      </c>
      <c r="E213" s="32" t="s">
        <v>449</v>
      </c>
      <c r="F213" s="205">
        <v>1</v>
      </c>
      <c r="G213" s="205">
        <v>1</v>
      </c>
      <c r="H213" s="252" t="s">
        <v>535</v>
      </c>
      <c r="I213" s="22">
        <v>38</v>
      </c>
      <c r="J213" s="215">
        <v>0</v>
      </c>
      <c r="K213" s="226">
        <v>19200</v>
      </c>
      <c r="L213" s="210">
        <v>3200</v>
      </c>
      <c r="M213" s="209">
        <f t="shared" si="11"/>
        <v>0</v>
      </c>
      <c r="N213" s="143">
        <f>M213-M213*K7%</f>
        <v>0</v>
      </c>
    </row>
    <row r="214" spans="1:14" ht="15" customHeight="1">
      <c r="A214" s="74"/>
      <c r="B214" s="93" t="s">
        <v>330</v>
      </c>
      <c r="C214" s="212" t="s">
        <v>239</v>
      </c>
      <c r="D214" s="113" t="s">
        <v>240</v>
      </c>
      <c r="E214" s="20" t="s">
        <v>449</v>
      </c>
      <c r="F214" s="205">
        <v>1</v>
      </c>
      <c r="G214" s="205">
        <v>1</v>
      </c>
      <c r="H214" s="248" t="s">
        <v>535</v>
      </c>
      <c r="I214" s="23">
        <v>38</v>
      </c>
      <c r="J214" s="215">
        <v>0</v>
      </c>
      <c r="K214" s="226">
        <v>18600</v>
      </c>
      <c r="L214" s="217">
        <v>3100</v>
      </c>
      <c r="M214" s="209">
        <f t="shared" si="11"/>
        <v>0</v>
      </c>
      <c r="N214" s="143">
        <f>M214-M214*K7%</f>
        <v>0</v>
      </c>
    </row>
    <row r="215" spans="1:14" ht="15" customHeight="1">
      <c r="A215" s="69"/>
      <c r="B215" s="93" t="s">
        <v>330</v>
      </c>
      <c r="C215" s="212" t="s">
        <v>241</v>
      </c>
      <c r="D215" s="113" t="s">
        <v>242</v>
      </c>
      <c r="E215" s="20" t="s">
        <v>447</v>
      </c>
      <c r="F215" s="205">
        <v>1</v>
      </c>
      <c r="G215" s="205">
        <v>1</v>
      </c>
      <c r="H215" s="248" t="s">
        <v>536</v>
      </c>
      <c r="I215" s="23">
        <v>44</v>
      </c>
      <c r="J215" s="230">
        <v>0</v>
      </c>
      <c r="K215" s="226">
        <v>24800</v>
      </c>
      <c r="L215" s="217">
        <v>3100</v>
      </c>
      <c r="M215" s="209">
        <f t="shared" si="11"/>
        <v>0</v>
      </c>
      <c r="N215" s="143">
        <f>M215-M215*K7%</f>
        <v>0</v>
      </c>
    </row>
    <row r="216" spans="1:14" ht="15" customHeight="1">
      <c r="A216" s="74"/>
      <c r="B216" s="93" t="s">
        <v>330</v>
      </c>
      <c r="C216" s="212" t="s">
        <v>243</v>
      </c>
      <c r="D216" s="113" t="s">
        <v>244</v>
      </c>
      <c r="E216" s="20" t="s">
        <v>451</v>
      </c>
      <c r="F216" s="205">
        <v>1</v>
      </c>
      <c r="G216" s="205">
        <v>1</v>
      </c>
      <c r="H216" s="248" t="s">
        <v>245</v>
      </c>
      <c r="I216" s="23">
        <v>46</v>
      </c>
      <c r="J216" s="208">
        <v>0</v>
      </c>
      <c r="K216" s="226">
        <v>10240</v>
      </c>
      <c r="L216" s="217">
        <v>5120</v>
      </c>
      <c r="M216" s="209">
        <f t="shared" si="11"/>
        <v>0</v>
      </c>
      <c r="N216" s="143">
        <f>M216-M216*K7%</f>
        <v>0</v>
      </c>
    </row>
    <row r="217" spans="1:14" ht="15" customHeight="1">
      <c r="A217" s="69"/>
      <c r="B217" s="93" t="s">
        <v>330</v>
      </c>
      <c r="C217" s="212" t="s">
        <v>246</v>
      </c>
      <c r="D217" s="113" t="s">
        <v>247</v>
      </c>
      <c r="E217" s="20" t="s">
        <v>451</v>
      </c>
      <c r="F217" s="205">
        <v>1</v>
      </c>
      <c r="G217" s="205">
        <v>1</v>
      </c>
      <c r="H217" s="248" t="s">
        <v>535</v>
      </c>
      <c r="I217" s="23">
        <v>48</v>
      </c>
      <c r="J217" s="215">
        <v>0</v>
      </c>
      <c r="K217" s="226">
        <v>10780</v>
      </c>
      <c r="L217" s="217">
        <v>5390</v>
      </c>
      <c r="M217" s="209">
        <f t="shared" si="11"/>
        <v>0</v>
      </c>
      <c r="N217" s="143">
        <f>M217-M217*K7%</f>
        <v>0</v>
      </c>
    </row>
    <row r="218" spans="1:14" ht="15" customHeight="1">
      <c r="A218" s="69"/>
      <c r="B218" s="93" t="s">
        <v>330</v>
      </c>
      <c r="C218" s="212" t="s">
        <v>378</v>
      </c>
      <c r="D218" s="113" t="s">
        <v>379</v>
      </c>
      <c r="E218" s="20" t="s">
        <v>451</v>
      </c>
      <c r="F218" s="205">
        <v>1</v>
      </c>
      <c r="G218" s="205">
        <v>1</v>
      </c>
      <c r="H218" s="248" t="s">
        <v>539</v>
      </c>
      <c r="I218" s="23">
        <v>46</v>
      </c>
      <c r="J218" s="215">
        <v>0</v>
      </c>
      <c r="K218" s="226">
        <v>10240</v>
      </c>
      <c r="L218" s="217">
        <v>5120</v>
      </c>
      <c r="M218" s="209">
        <f t="shared" si="11"/>
        <v>0</v>
      </c>
      <c r="N218" s="143">
        <f>M218-M218*K7%</f>
        <v>0</v>
      </c>
    </row>
    <row r="219" spans="1:14" ht="15" customHeight="1">
      <c r="A219" s="74"/>
      <c r="B219" s="93" t="s">
        <v>330</v>
      </c>
      <c r="C219" s="212" t="s">
        <v>380</v>
      </c>
      <c r="D219" s="113" t="s">
        <v>381</v>
      </c>
      <c r="E219" s="20" t="s">
        <v>455</v>
      </c>
      <c r="F219" s="205">
        <v>1</v>
      </c>
      <c r="G219" s="205">
        <v>1</v>
      </c>
      <c r="H219" s="248" t="s">
        <v>535</v>
      </c>
      <c r="I219" s="23">
        <v>56</v>
      </c>
      <c r="J219" s="208">
        <v>0</v>
      </c>
      <c r="K219" s="226">
        <v>19600</v>
      </c>
      <c r="L219" s="217">
        <v>4900</v>
      </c>
      <c r="M219" s="209">
        <f>SUM(L219*J219)</f>
        <v>0</v>
      </c>
      <c r="N219" s="143">
        <f>M219-M219*K7%</f>
        <v>0</v>
      </c>
    </row>
    <row r="220" spans="1:14" ht="15" customHeight="1">
      <c r="A220" s="74"/>
      <c r="B220" s="162" t="s">
        <v>458</v>
      </c>
      <c r="C220" s="212" t="s">
        <v>382</v>
      </c>
      <c r="D220" s="113" t="s">
        <v>383</v>
      </c>
      <c r="E220" s="20" t="s">
        <v>455</v>
      </c>
      <c r="F220" s="205">
        <v>1</v>
      </c>
      <c r="G220" s="205">
        <v>1</v>
      </c>
      <c r="H220" s="248" t="s">
        <v>535</v>
      </c>
      <c r="I220" s="23">
        <v>56</v>
      </c>
      <c r="J220" s="230">
        <v>0</v>
      </c>
      <c r="K220" s="226">
        <v>19600</v>
      </c>
      <c r="L220" s="217">
        <v>4900</v>
      </c>
      <c r="M220" s="209">
        <f t="shared" ref="M220" si="12">SUM(L220*J220)</f>
        <v>0</v>
      </c>
      <c r="N220" s="143">
        <f>M220-M220*AA7%</f>
        <v>0</v>
      </c>
    </row>
    <row r="221" spans="1:14" ht="15" customHeight="1">
      <c r="A221" s="74"/>
      <c r="B221" s="93" t="s">
        <v>330</v>
      </c>
      <c r="C221" s="212" t="s">
        <v>248</v>
      </c>
      <c r="D221" s="113" t="s">
        <v>249</v>
      </c>
      <c r="E221" s="20" t="s">
        <v>451</v>
      </c>
      <c r="F221" s="205">
        <v>1</v>
      </c>
      <c r="G221" s="205">
        <v>1</v>
      </c>
      <c r="H221" s="248" t="s">
        <v>535</v>
      </c>
      <c r="I221" s="23">
        <v>53</v>
      </c>
      <c r="J221" s="215">
        <v>0</v>
      </c>
      <c r="K221" s="226">
        <v>9200</v>
      </c>
      <c r="L221" s="217">
        <v>4600</v>
      </c>
      <c r="M221" s="209">
        <f t="shared" si="11"/>
        <v>0</v>
      </c>
      <c r="N221" s="143">
        <f>M221-M221*K7%</f>
        <v>0</v>
      </c>
    </row>
    <row r="222" spans="1:14" ht="15" customHeight="1">
      <c r="A222" s="69"/>
      <c r="B222" s="93" t="s">
        <v>330</v>
      </c>
      <c r="C222" s="212" t="s">
        <v>250</v>
      </c>
      <c r="D222" s="113" t="s">
        <v>251</v>
      </c>
      <c r="E222" s="20" t="s">
        <v>451</v>
      </c>
      <c r="F222" s="205">
        <v>1</v>
      </c>
      <c r="G222" s="205">
        <v>1</v>
      </c>
      <c r="H222" s="248" t="s">
        <v>535</v>
      </c>
      <c r="I222" s="23">
        <v>53</v>
      </c>
      <c r="J222" s="215">
        <v>0</v>
      </c>
      <c r="K222" s="226">
        <v>9200</v>
      </c>
      <c r="L222" s="217">
        <v>4600</v>
      </c>
      <c r="M222" s="209">
        <f t="shared" si="11"/>
        <v>0</v>
      </c>
      <c r="N222" s="143">
        <f>M222-M222*K7%</f>
        <v>0</v>
      </c>
    </row>
    <row r="223" spans="1:14" ht="15" customHeight="1">
      <c r="A223" s="74"/>
      <c r="B223" s="93" t="s">
        <v>330</v>
      </c>
      <c r="C223" s="212" t="s">
        <v>252</v>
      </c>
      <c r="D223" s="113" t="s">
        <v>253</v>
      </c>
      <c r="E223" s="20" t="s">
        <v>455</v>
      </c>
      <c r="F223" s="205">
        <v>1</v>
      </c>
      <c r="G223" s="205">
        <v>1</v>
      </c>
      <c r="H223" s="248" t="s">
        <v>535</v>
      </c>
      <c r="I223" s="23">
        <v>56</v>
      </c>
      <c r="J223" s="230">
        <v>0</v>
      </c>
      <c r="K223" s="226">
        <v>19600</v>
      </c>
      <c r="L223" s="217">
        <v>4900</v>
      </c>
      <c r="M223" s="209">
        <f t="shared" si="11"/>
        <v>0</v>
      </c>
      <c r="N223" s="143">
        <f>M223-M223*K7%</f>
        <v>0</v>
      </c>
    </row>
    <row r="224" spans="1:14" ht="15.75" customHeight="1">
      <c r="A224" s="74"/>
      <c r="B224" s="93" t="s">
        <v>330</v>
      </c>
      <c r="C224" s="253" t="s">
        <v>279</v>
      </c>
      <c r="D224" s="113" t="s">
        <v>384</v>
      </c>
      <c r="E224" s="30" t="s">
        <v>451</v>
      </c>
      <c r="F224" s="205">
        <v>1</v>
      </c>
      <c r="G224" s="205">
        <v>1</v>
      </c>
      <c r="H224" s="248" t="s">
        <v>537</v>
      </c>
      <c r="I224" s="31">
        <v>66</v>
      </c>
      <c r="J224" s="208">
        <v>0</v>
      </c>
      <c r="K224" s="226">
        <v>15000</v>
      </c>
      <c r="L224" s="232">
        <v>7500</v>
      </c>
      <c r="M224" s="209">
        <f t="shared" si="11"/>
        <v>0</v>
      </c>
      <c r="N224" s="143">
        <f>M224-M224*K7%</f>
        <v>0</v>
      </c>
    </row>
    <row r="225" spans="1:14" ht="15" customHeight="1">
      <c r="A225" s="69"/>
      <c r="B225" s="93" t="s">
        <v>330</v>
      </c>
      <c r="C225" s="212" t="s">
        <v>254</v>
      </c>
      <c r="D225" s="113" t="s">
        <v>255</v>
      </c>
      <c r="E225" s="20" t="s">
        <v>451</v>
      </c>
      <c r="F225" s="205">
        <v>1</v>
      </c>
      <c r="G225" s="205">
        <v>1</v>
      </c>
      <c r="H225" s="248" t="s">
        <v>539</v>
      </c>
      <c r="I225" s="23">
        <v>65</v>
      </c>
      <c r="J225" s="215">
        <v>0</v>
      </c>
      <c r="K225" s="226">
        <v>13800</v>
      </c>
      <c r="L225" s="217">
        <v>6900</v>
      </c>
      <c r="M225" s="209">
        <f t="shared" si="11"/>
        <v>0</v>
      </c>
      <c r="N225" s="143">
        <f>M225-M225*K7%</f>
        <v>0</v>
      </c>
    </row>
    <row r="226" spans="1:14" ht="15" customHeight="1">
      <c r="A226" s="74"/>
      <c r="B226" s="93" t="s">
        <v>330</v>
      </c>
      <c r="C226" s="212" t="s">
        <v>269</v>
      </c>
      <c r="D226" s="113" t="s">
        <v>270</v>
      </c>
      <c r="E226" s="20" t="s">
        <v>451</v>
      </c>
      <c r="F226" s="205">
        <v>1</v>
      </c>
      <c r="G226" s="205">
        <v>1</v>
      </c>
      <c r="H226" s="248" t="s">
        <v>537</v>
      </c>
      <c r="I226" s="24">
        <v>67</v>
      </c>
      <c r="J226" s="215">
        <v>0</v>
      </c>
      <c r="K226" s="226">
        <v>15300</v>
      </c>
      <c r="L226" s="217">
        <v>7650</v>
      </c>
      <c r="M226" s="209">
        <f t="shared" si="11"/>
        <v>0</v>
      </c>
      <c r="N226" s="143">
        <f>M226-M226*K7%</f>
        <v>0</v>
      </c>
    </row>
    <row r="227" spans="1:14" ht="15" customHeight="1">
      <c r="A227" s="74"/>
      <c r="B227" s="93" t="s">
        <v>330</v>
      </c>
      <c r="C227" s="212" t="s">
        <v>271</v>
      </c>
      <c r="D227" s="113" t="s">
        <v>272</v>
      </c>
      <c r="E227" s="20" t="s">
        <v>451</v>
      </c>
      <c r="F227" s="205">
        <v>1</v>
      </c>
      <c r="G227" s="205">
        <v>1</v>
      </c>
      <c r="H227" s="248" t="s">
        <v>537</v>
      </c>
      <c r="I227" s="24">
        <v>67</v>
      </c>
      <c r="J227" s="230">
        <v>0</v>
      </c>
      <c r="K227" s="226">
        <v>15300</v>
      </c>
      <c r="L227" s="217">
        <v>7650</v>
      </c>
      <c r="M227" s="209">
        <f t="shared" si="11"/>
        <v>0</v>
      </c>
      <c r="N227" s="143">
        <f>M227-M227*K7%</f>
        <v>0</v>
      </c>
    </row>
    <row r="228" spans="1:14" ht="15" customHeight="1">
      <c r="A228" s="74"/>
      <c r="B228" s="93" t="s">
        <v>330</v>
      </c>
      <c r="C228" s="212" t="s">
        <v>273</v>
      </c>
      <c r="D228" s="113" t="s">
        <v>274</v>
      </c>
      <c r="E228" s="20" t="s">
        <v>451</v>
      </c>
      <c r="F228" s="205">
        <v>1</v>
      </c>
      <c r="G228" s="205">
        <v>1</v>
      </c>
      <c r="H228" s="248" t="s">
        <v>537</v>
      </c>
      <c r="I228" s="24">
        <v>72</v>
      </c>
      <c r="J228" s="208">
        <v>0</v>
      </c>
      <c r="K228" s="226">
        <v>15600</v>
      </c>
      <c r="L228" s="217">
        <v>7800</v>
      </c>
      <c r="M228" s="209">
        <f t="shared" si="11"/>
        <v>0</v>
      </c>
      <c r="N228" s="143">
        <f>M228-M228*K7%</f>
        <v>0</v>
      </c>
    </row>
    <row r="229" spans="1:14" ht="15" customHeight="1">
      <c r="A229" s="74"/>
      <c r="B229" s="93" t="s">
        <v>330</v>
      </c>
      <c r="C229" s="212" t="s">
        <v>256</v>
      </c>
      <c r="D229" s="113" t="s">
        <v>257</v>
      </c>
      <c r="E229" s="20" t="s">
        <v>451</v>
      </c>
      <c r="F229" s="205">
        <v>1</v>
      </c>
      <c r="G229" s="205">
        <v>1</v>
      </c>
      <c r="H229" s="248" t="s">
        <v>535</v>
      </c>
      <c r="I229" s="23">
        <v>93</v>
      </c>
      <c r="J229" s="215">
        <v>0</v>
      </c>
      <c r="K229" s="226">
        <v>17600</v>
      </c>
      <c r="L229" s="217">
        <v>8800</v>
      </c>
      <c r="M229" s="209">
        <f t="shared" si="11"/>
        <v>0</v>
      </c>
      <c r="N229" s="143">
        <f>M229-M229*K7%</f>
        <v>0</v>
      </c>
    </row>
    <row r="230" spans="1:14" ht="15" customHeight="1">
      <c r="A230" s="69"/>
      <c r="B230" s="93" t="s">
        <v>330</v>
      </c>
      <c r="C230" s="244" t="s">
        <v>385</v>
      </c>
      <c r="D230" s="120" t="s">
        <v>386</v>
      </c>
      <c r="E230" s="29" t="s">
        <v>451</v>
      </c>
      <c r="F230" s="24">
        <v>1</v>
      </c>
      <c r="G230" s="24">
        <v>1</v>
      </c>
      <c r="H230" s="248" t="s">
        <v>535</v>
      </c>
      <c r="I230" s="24">
        <v>88</v>
      </c>
      <c r="J230" s="215">
        <v>0</v>
      </c>
      <c r="K230" s="226">
        <v>17000</v>
      </c>
      <c r="L230" s="254">
        <v>8500</v>
      </c>
      <c r="M230" s="255">
        <f>L230*J230</f>
        <v>0</v>
      </c>
      <c r="N230" s="143">
        <f>M230-M230*K7%</f>
        <v>0</v>
      </c>
    </row>
    <row r="231" spans="1:14" ht="15" customHeight="1">
      <c r="A231" s="69"/>
      <c r="B231" s="94" t="s">
        <v>11</v>
      </c>
      <c r="C231" s="244" t="s">
        <v>258</v>
      </c>
      <c r="D231" s="120" t="s">
        <v>417</v>
      </c>
      <c r="E231" s="29" t="s">
        <v>451</v>
      </c>
      <c r="F231" s="24">
        <v>1</v>
      </c>
      <c r="G231" s="24">
        <v>1</v>
      </c>
      <c r="H231" s="207" t="s">
        <v>540</v>
      </c>
      <c r="I231" s="24">
        <v>122</v>
      </c>
      <c r="J231" s="230">
        <v>0</v>
      </c>
      <c r="K231" s="226">
        <v>18600</v>
      </c>
      <c r="L231" s="254">
        <v>9300</v>
      </c>
      <c r="M231" s="256">
        <f>L231*J231</f>
        <v>0</v>
      </c>
      <c r="N231" s="143">
        <f>M231-M231*K7%</f>
        <v>0</v>
      </c>
    </row>
    <row r="232" spans="1:14" ht="15" customHeight="1">
      <c r="A232" s="74"/>
      <c r="B232" s="94" t="s">
        <v>11</v>
      </c>
      <c r="C232" s="244" t="s">
        <v>260</v>
      </c>
      <c r="D232" s="120" t="s">
        <v>418</v>
      </c>
      <c r="E232" s="29" t="s">
        <v>451</v>
      </c>
      <c r="F232" s="24">
        <v>1</v>
      </c>
      <c r="G232" s="24">
        <v>1</v>
      </c>
      <c r="H232" s="214" t="s">
        <v>540</v>
      </c>
      <c r="I232" s="24">
        <v>150</v>
      </c>
      <c r="J232" s="208">
        <v>0</v>
      </c>
      <c r="K232" s="226">
        <v>23000</v>
      </c>
      <c r="L232" s="257">
        <v>11500</v>
      </c>
      <c r="M232" s="256">
        <f>L232*J232</f>
        <v>0</v>
      </c>
      <c r="N232" s="143">
        <f>M232-M232*K7%</f>
        <v>0</v>
      </c>
    </row>
    <row r="233" spans="1:14" ht="15" customHeight="1">
      <c r="A233" s="69"/>
      <c r="B233" s="94" t="s">
        <v>11</v>
      </c>
      <c r="C233" s="244" t="s">
        <v>261</v>
      </c>
      <c r="D233" s="120" t="s">
        <v>262</v>
      </c>
      <c r="E233" s="29" t="s">
        <v>451</v>
      </c>
      <c r="F233" s="24">
        <v>1</v>
      </c>
      <c r="G233" s="24">
        <v>1</v>
      </c>
      <c r="H233" s="214" t="s">
        <v>540</v>
      </c>
      <c r="I233" s="24">
        <v>150</v>
      </c>
      <c r="J233" s="215">
        <v>0</v>
      </c>
      <c r="K233" s="226">
        <v>20600</v>
      </c>
      <c r="L233" s="257">
        <v>10300</v>
      </c>
      <c r="M233" s="256">
        <f>L233*J233</f>
        <v>0</v>
      </c>
      <c r="N233" s="143">
        <f>M233-M233*K7%</f>
        <v>0</v>
      </c>
    </row>
    <row r="234" spans="1:14" ht="15" customHeight="1">
      <c r="A234" s="74"/>
      <c r="B234" s="94" t="s">
        <v>11</v>
      </c>
      <c r="C234" s="244" t="s">
        <v>263</v>
      </c>
      <c r="D234" s="125" t="s">
        <v>264</v>
      </c>
      <c r="E234" s="15" t="s">
        <v>451</v>
      </c>
      <c r="F234" s="25">
        <v>1</v>
      </c>
      <c r="G234" s="25">
        <v>1</v>
      </c>
      <c r="H234" s="214" t="s">
        <v>259</v>
      </c>
      <c r="I234" s="25">
        <v>122</v>
      </c>
      <c r="J234" s="215">
        <v>0</v>
      </c>
      <c r="K234" s="226">
        <v>16400</v>
      </c>
      <c r="L234" s="223">
        <v>8200</v>
      </c>
      <c r="M234" s="256">
        <f>L234*J234</f>
        <v>0</v>
      </c>
      <c r="N234" s="143">
        <f>M234-M234*K7%</f>
        <v>0</v>
      </c>
    </row>
    <row r="235" spans="1:14" ht="15" customHeight="1">
      <c r="A235" s="69"/>
      <c r="B235" s="93" t="s">
        <v>330</v>
      </c>
      <c r="C235" s="212" t="s">
        <v>265</v>
      </c>
      <c r="D235" s="113" t="s">
        <v>266</v>
      </c>
      <c r="E235" s="20" t="s">
        <v>452</v>
      </c>
      <c r="F235" s="205">
        <v>1</v>
      </c>
      <c r="G235" s="205">
        <v>1</v>
      </c>
      <c r="H235" s="248" t="s">
        <v>535</v>
      </c>
      <c r="I235" s="24">
        <v>151</v>
      </c>
      <c r="J235" s="230">
        <v>0</v>
      </c>
      <c r="K235" s="226">
        <v>13994</v>
      </c>
      <c r="L235" s="217">
        <v>13994</v>
      </c>
      <c r="M235" s="209">
        <f t="shared" ref="M235:M245" si="13">SUM(L235*J235)</f>
        <v>0</v>
      </c>
      <c r="N235" s="143">
        <f>M235-M235*K7%</f>
        <v>0</v>
      </c>
    </row>
    <row r="236" spans="1:14" ht="15" customHeight="1">
      <c r="A236" s="69"/>
      <c r="B236" s="93" t="s">
        <v>330</v>
      </c>
      <c r="C236" s="212" t="s">
        <v>387</v>
      </c>
      <c r="D236" s="113" t="s">
        <v>419</v>
      </c>
      <c r="E236" s="20" t="s">
        <v>452</v>
      </c>
      <c r="F236" s="205">
        <v>1</v>
      </c>
      <c r="G236" s="205">
        <v>1</v>
      </c>
      <c r="H236" s="248" t="s">
        <v>540</v>
      </c>
      <c r="I236" s="24">
        <v>154</v>
      </c>
      <c r="J236" s="208">
        <v>0</v>
      </c>
      <c r="K236" s="226">
        <v>13400</v>
      </c>
      <c r="L236" s="217">
        <v>13400</v>
      </c>
      <c r="M236" s="209">
        <f t="shared" si="13"/>
        <v>0</v>
      </c>
      <c r="N236" s="143">
        <f>M236-M236*K7%</f>
        <v>0</v>
      </c>
    </row>
    <row r="237" spans="1:14" ht="15" customHeight="1">
      <c r="A237" s="69"/>
      <c r="B237" s="93" t="s">
        <v>330</v>
      </c>
      <c r="C237" s="212" t="s">
        <v>388</v>
      </c>
      <c r="D237" s="113" t="s">
        <v>420</v>
      </c>
      <c r="E237" s="20" t="s">
        <v>451</v>
      </c>
      <c r="F237" s="205">
        <v>1</v>
      </c>
      <c r="G237" s="205">
        <v>1</v>
      </c>
      <c r="H237" s="248" t="s">
        <v>540</v>
      </c>
      <c r="I237" s="24">
        <v>130</v>
      </c>
      <c r="J237" s="215">
        <v>0</v>
      </c>
      <c r="K237" s="226">
        <v>17800</v>
      </c>
      <c r="L237" s="217">
        <v>8900</v>
      </c>
      <c r="M237" s="209">
        <f t="shared" si="13"/>
        <v>0</v>
      </c>
      <c r="N237" s="143">
        <f>M237-M237*K7%</f>
        <v>0</v>
      </c>
    </row>
    <row r="238" spans="1:14" ht="15" customHeight="1">
      <c r="A238" s="69"/>
      <c r="B238" s="93" t="s">
        <v>330</v>
      </c>
      <c r="C238" s="212" t="s">
        <v>389</v>
      </c>
      <c r="D238" s="113" t="s">
        <v>390</v>
      </c>
      <c r="E238" s="20" t="s">
        <v>452</v>
      </c>
      <c r="F238" s="205">
        <v>1</v>
      </c>
      <c r="G238" s="205">
        <v>1</v>
      </c>
      <c r="H238" s="248" t="s">
        <v>540</v>
      </c>
      <c r="I238" s="24">
        <v>150</v>
      </c>
      <c r="J238" s="215">
        <v>0</v>
      </c>
      <c r="K238" s="226">
        <v>11500</v>
      </c>
      <c r="L238" s="217">
        <v>11500</v>
      </c>
      <c r="M238" s="209">
        <f t="shared" si="13"/>
        <v>0</v>
      </c>
      <c r="N238" s="143">
        <f>M238-M238*K7%</f>
        <v>0</v>
      </c>
    </row>
    <row r="239" spans="1:14" ht="15" customHeight="1">
      <c r="A239" s="69"/>
      <c r="B239" s="93" t="s">
        <v>330</v>
      </c>
      <c r="C239" s="212" t="s">
        <v>391</v>
      </c>
      <c r="D239" s="113" t="s">
        <v>392</v>
      </c>
      <c r="E239" s="20" t="s">
        <v>451</v>
      </c>
      <c r="F239" s="205">
        <v>1</v>
      </c>
      <c r="G239" s="205">
        <v>1</v>
      </c>
      <c r="H239" s="248" t="s">
        <v>535</v>
      </c>
      <c r="I239" s="24">
        <v>128</v>
      </c>
      <c r="J239" s="230">
        <v>0</v>
      </c>
      <c r="K239" s="226">
        <v>19400</v>
      </c>
      <c r="L239" s="217">
        <v>9700</v>
      </c>
      <c r="M239" s="209">
        <f t="shared" si="13"/>
        <v>0</v>
      </c>
      <c r="N239" s="143">
        <f>M239-M239*K7%</f>
        <v>0</v>
      </c>
    </row>
    <row r="240" spans="1:14" ht="15" customHeight="1">
      <c r="A240" s="69"/>
      <c r="B240" s="93" t="s">
        <v>330</v>
      </c>
      <c r="C240" s="212" t="s">
        <v>393</v>
      </c>
      <c r="D240" s="113" t="s">
        <v>394</v>
      </c>
      <c r="E240" s="20" t="s">
        <v>452</v>
      </c>
      <c r="F240" s="205">
        <v>1</v>
      </c>
      <c r="G240" s="205">
        <v>1</v>
      </c>
      <c r="H240" s="248" t="s">
        <v>535</v>
      </c>
      <c r="I240" s="24">
        <v>163</v>
      </c>
      <c r="J240" s="208">
        <v>0</v>
      </c>
      <c r="K240" s="226">
        <v>15500</v>
      </c>
      <c r="L240" s="217">
        <v>15500</v>
      </c>
      <c r="M240" s="209">
        <f t="shared" si="13"/>
        <v>0</v>
      </c>
      <c r="N240" s="143">
        <f>M240-M240*K7%</f>
        <v>0</v>
      </c>
    </row>
    <row r="241" spans="1:15" ht="15" customHeight="1">
      <c r="A241" s="69"/>
      <c r="B241" s="93" t="s">
        <v>330</v>
      </c>
      <c r="C241" s="212" t="s">
        <v>395</v>
      </c>
      <c r="D241" s="113" t="s">
        <v>396</v>
      </c>
      <c r="E241" s="20" t="s">
        <v>452</v>
      </c>
      <c r="F241" s="205">
        <v>1</v>
      </c>
      <c r="G241" s="205">
        <v>1</v>
      </c>
      <c r="H241" s="248" t="s">
        <v>535</v>
      </c>
      <c r="I241" s="24">
        <v>196</v>
      </c>
      <c r="J241" s="215">
        <v>0</v>
      </c>
      <c r="K241" s="226">
        <v>16900</v>
      </c>
      <c r="L241" s="217">
        <v>16900</v>
      </c>
      <c r="M241" s="209">
        <f t="shared" si="13"/>
        <v>0</v>
      </c>
      <c r="N241" s="143">
        <f>M241-M241*K7%</f>
        <v>0</v>
      </c>
    </row>
    <row r="242" spans="1:15" ht="15" customHeight="1">
      <c r="A242" s="69"/>
      <c r="B242" s="162" t="s">
        <v>457</v>
      </c>
      <c r="C242" s="212" t="s">
        <v>397</v>
      </c>
      <c r="D242" s="113" t="s">
        <v>398</v>
      </c>
      <c r="E242" s="20" t="s">
        <v>452</v>
      </c>
      <c r="F242" s="205">
        <v>1</v>
      </c>
      <c r="G242" s="205">
        <v>1</v>
      </c>
      <c r="H242" s="248" t="s">
        <v>535</v>
      </c>
      <c r="I242" s="24">
        <v>230</v>
      </c>
      <c r="J242" s="215">
        <v>0</v>
      </c>
      <c r="K242" s="226">
        <v>17100</v>
      </c>
      <c r="L242" s="217">
        <v>17100</v>
      </c>
      <c r="M242" s="209">
        <f t="shared" si="13"/>
        <v>0</v>
      </c>
      <c r="N242" s="143">
        <f>M242-M242*K7%</f>
        <v>0</v>
      </c>
    </row>
    <row r="243" spans="1:15" ht="15" customHeight="1">
      <c r="A243" s="69"/>
      <c r="B243" s="93" t="s">
        <v>330</v>
      </c>
      <c r="C243" s="212" t="s">
        <v>399</v>
      </c>
      <c r="D243" s="113" t="s">
        <v>400</v>
      </c>
      <c r="E243" s="20" t="s">
        <v>452</v>
      </c>
      <c r="F243" s="205">
        <v>1</v>
      </c>
      <c r="G243" s="205">
        <v>1</v>
      </c>
      <c r="H243" s="248" t="s">
        <v>540</v>
      </c>
      <c r="I243" s="24">
        <v>240</v>
      </c>
      <c r="J243" s="230">
        <v>0</v>
      </c>
      <c r="K243" s="226">
        <v>26200</v>
      </c>
      <c r="L243" s="217">
        <v>26200</v>
      </c>
      <c r="M243" s="209">
        <f t="shared" si="13"/>
        <v>0</v>
      </c>
      <c r="N243" s="143">
        <f>M243-M243*K7%</f>
        <v>0</v>
      </c>
    </row>
    <row r="244" spans="1:15" ht="15" customHeight="1">
      <c r="A244" s="74"/>
      <c r="B244" s="93" t="s">
        <v>330</v>
      </c>
      <c r="C244" s="212" t="s">
        <v>267</v>
      </c>
      <c r="D244" s="113" t="s">
        <v>268</v>
      </c>
      <c r="E244" s="20" t="s">
        <v>452</v>
      </c>
      <c r="F244" s="205">
        <v>1</v>
      </c>
      <c r="G244" s="205">
        <v>1</v>
      </c>
      <c r="H244" s="248" t="s">
        <v>540</v>
      </c>
      <c r="I244" s="24">
        <v>238</v>
      </c>
      <c r="J244" s="208">
        <v>0</v>
      </c>
      <c r="K244" s="226">
        <v>23100</v>
      </c>
      <c r="L244" s="217">
        <v>23100</v>
      </c>
      <c r="M244" s="209">
        <f t="shared" si="13"/>
        <v>0</v>
      </c>
      <c r="N244" s="143">
        <f>M244-M244*K7%</f>
        <v>0</v>
      </c>
    </row>
    <row r="245" spans="1:15" ht="15" customHeight="1" thickBot="1">
      <c r="A245" s="74"/>
      <c r="B245" s="93" t="s">
        <v>330</v>
      </c>
      <c r="C245" s="212" t="s">
        <v>401</v>
      </c>
      <c r="D245" s="123" t="s">
        <v>402</v>
      </c>
      <c r="E245" s="20" t="s">
        <v>452</v>
      </c>
      <c r="F245" s="258">
        <v>1</v>
      </c>
      <c r="G245" s="258">
        <v>1</v>
      </c>
      <c r="H245" s="248" t="s">
        <v>540</v>
      </c>
      <c r="I245" s="24">
        <v>268</v>
      </c>
      <c r="J245" s="215">
        <v>0</v>
      </c>
      <c r="K245" s="259">
        <v>24990</v>
      </c>
      <c r="L245" s="217">
        <v>24990</v>
      </c>
      <c r="M245" s="260">
        <f t="shared" si="13"/>
        <v>0</v>
      </c>
      <c r="N245" s="143">
        <f>M245-M245*K7%</f>
        <v>0</v>
      </c>
    </row>
    <row r="246" spans="1:15" ht="16.5" thickBot="1">
      <c r="A246" s="78"/>
      <c r="B246" s="166"/>
      <c r="C246" s="331" t="s">
        <v>280</v>
      </c>
      <c r="D246" s="331"/>
      <c r="E246" s="331"/>
      <c r="F246" s="331"/>
      <c r="G246" s="331"/>
      <c r="H246" s="331"/>
      <c r="I246" s="331"/>
      <c r="J246" s="331"/>
      <c r="K246" s="342"/>
      <c r="L246" s="342"/>
      <c r="M246" s="178"/>
      <c r="N246" s="177"/>
    </row>
    <row r="247" spans="1:15" ht="15" customHeight="1">
      <c r="A247" s="74"/>
      <c r="B247" s="93" t="s">
        <v>330</v>
      </c>
      <c r="C247" s="261" t="s">
        <v>281</v>
      </c>
      <c r="D247" s="124" t="s">
        <v>331</v>
      </c>
      <c r="E247" s="32" t="s">
        <v>451</v>
      </c>
      <c r="F247" s="262">
        <v>1</v>
      </c>
      <c r="G247" s="262">
        <v>1</v>
      </c>
      <c r="H247" s="262" t="s">
        <v>531</v>
      </c>
      <c r="I247" s="91">
        <v>36</v>
      </c>
      <c r="J247" s="242">
        <v>0</v>
      </c>
      <c r="K247" s="188">
        <v>17352</v>
      </c>
      <c r="L247" s="217">
        <v>8676</v>
      </c>
      <c r="M247" s="191">
        <f t="shared" ref="M247:M252" si="14">SUM(J247*L247)</f>
        <v>0</v>
      </c>
      <c r="N247" s="143">
        <f>M247-M247*K7%</f>
        <v>0</v>
      </c>
      <c r="O247" s="50"/>
    </row>
    <row r="248" spans="1:15" ht="15" customHeight="1">
      <c r="A248" s="74"/>
      <c r="B248" s="93" t="s">
        <v>330</v>
      </c>
      <c r="C248" s="221" t="s">
        <v>403</v>
      </c>
      <c r="D248" s="113" t="s">
        <v>404</v>
      </c>
      <c r="E248" s="20" t="s">
        <v>455</v>
      </c>
      <c r="F248" s="241">
        <v>1</v>
      </c>
      <c r="G248" s="241">
        <v>1</v>
      </c>
      <c r="H248" s="190" t="s">
        <v>97</v>
      </c>
      <c r="I248" s="24">
        <v>12</v>
      </c>
      <c r="J248" s="193">
        <v>0</v>
      </c>
      <c r="K248" s="194">
        <v>17140</v>
      </c>
      <c r="L248" s="217">
        <v>4285</v>
      </c>
      <c r="M248" s="191">
        <f t="shared" si="14"/>
        <v>0</v>
      </c>
      <c r="N248" s="143">
        <f>M248-M248*K7%</f>
        <v>0</v>
      </c>
    </row>
    <row r="249" spans="1:15" ht="15" customHeight="1">
      <c r="A249" s="74"/>
      <c r="B249" s="93" t="s">
        <v>330</v>
      </c>
      <c r="C249" s="221" t="s">
        <v>405</v>
      </c>
      <c r="D249" s="113" t="s">
        <v>406</v>
      </c>
      <c r="E249" s="20" t="s">
        <v>455</v>
      </c>
      <c r="F249" s="241">
        <v>1</v>
      </c>
      <c r="G249" s="241">
        <v>1</v>
      </c>
      <c r="H249" s="190" t="s">
        <v>97</v>
      </c>
      <c r="I249" s="24">
        <v>16</v>
      </c>
      <c r="J249" s="193">
        <v>0</v>
      </c>
      <c r="K249" s="194">
        <v>22864</v>
      </c>
      <c r="L249" s="217">
        <v>5716</v>
      </c>
      <c r="M249" s="191">
        <f t="shared" si="14"/>
        <v>0</v>
      </c>
      <c r="N249" s="143">
        <f>M249-M249*K7%</f>
        <v>0</v>
      </c>
    </row>
    <row r="250" spans="1:15" ht="15" customHeight="1">
      <c r="A250" s="74"/>
      <c r="B250" s="93" t="s">
        <v>330</v>
      </c>
      <c r="C250" s="221" t="s">
        <v>407</v>
      </c>
      <c r="D250" s="113" t="s">
        <v>408</v>
      </c>
      <c r="E250" s="20" t="s">
        <v>451</v>
      </c>
      <c r="F250" s="241">
        <v>1</v>
      </c>
      <c r="G250" s="241">
        <v>1</v>
      </c>
      <c r="H250" s="190" t="s">
        <v>97</v>
      </c>
      <c r="I250" s="24">
        <v>19</v>
      </c>
      <c r="J250" s="193">
        <v>0</v>
      </c>
      <c r="K250" s="194">
        <v>13560</v>
      </c>
      <c r="L250" s="217">
        <v>6780</v>
      </c>
      <c r="M250" s="191">
        <f t="shared" si="14"/>
        <v>0</v>
      </c>
      <c r="N250" s="143">
        <f>M250-M250*K7%</f>
        <v>0</v>
      </c>
    </row>
    <row r="251" spans="1:15" ht="16.5" customHeight="1">
      <c r="A251" s="74"/>
      <c r="B251" s="93" t="s">
        <v>330</v>
      </c>
      <c r="C251" s="221" t="s">
        <v>282</v>
      </c>
      <c r="D251" s="113" t="s">
        <v>332</v>
      </c>
      <c r="E251" s="20" t="s">
        <v>451</v>
      </c>
      <c r="F251" s="241">
        <v>1</v>
      </c>
      <c r="G251" s="241">
        <v>1</v>
      </c>
      <c r="H251" s="190" t="s">
        <v>97</v>
      </c>
      <c r="I251" s="31">
        <v>25</v>
      </c>
      <c r="J251" s="193">
        <v>0</v>
      </c>
      <c r="K251" s="194">
        <v>17840</v>
      </c>
      <c r="L251" s="232">
        <v>8920</v>
      </c>
      <c r="M251" s="191">
        <f t="shared" si="14"/>
        <v>0</v>
      </c>
      <c r="N251" s="143">
        <f>M251-M251*K7%</f>
        <v>0</v>
      </c>
    </row>
    <row r="252" spans="1:15" ht="15" customHeight="1">
      <c r="A252" s="74"/>
      <c r="B252" s="93" t="s">
        <v>330</v>
      </c>
      <c r="C252" s="221" t="s">
        <v>283</v>
      </c>
      <c r="D252" s="113" t="s">
        <v>284</v>
      </c>
      <c r="E252" s="20" t="s">
        <v>451</v>
      </c>
      <c r="F252" s="241">
        <v>1</v>
      </c>
      <c r="G252" s="241">
        <v>1</v>
      </c>
      <c r="H252" s="241" t="s">
        <v>97</v>
      </c>
      <c r="I252" s="24">
        <v>28</v>
      </c>
      <c r="J252" s="193">
        <v>0</v>
      </c>
      <c r="K252" s="194">
        <v>19980</v>
      </c>
      <c r="L252" s="217">
        <v>9990</v>
      </c>
      <c r="M252" s="191">
        <f t="shared" si="14"/>
        <v>0</v>
      </c>
      <c r="N252" s="143">
        <f>M252-M252*K7%</f>
        <v>0</v>
      </c>
    </row>
    <row r="253" spans="1:15" ht="16.5">
      <c r="A253" s="40"/>
      <c r="B253" s="86"/>
      <c r="C253" s="59"/>
      <c r="D253" s="59"/>
      <c r="E253" s="59"/>
      <c r="F253" s="169"/>
      <c r="G253" s="57"/>
      <c r="H253" s="63"/>
      <c r="I253" s="346" t="s">
        <v>291</v>
      </c>
      <c r="J253" s="346"/>
      <c r="K253" s="346"/>
      <c r="L253" s="346"/>
      <c r="M253" s="349">
        <f>SUM(M17:M252)</f>
        <v>0</v>
      </c>
      <c r="N253" s="349"/>
    </row>
    <row r="254" spans="1:15" ht="26.25" customHeight="1">
      <c r="A254" s="45"/>
      <c r="B254" s="87"/>
      <c r="C254" s="45"/>
      <c r="D254" s="44"/>
      <c r="E254" s="44"/>
      <c r="F254" s="52"/>
      <c r="G254" s="58"/>
      <c r="H254" s="60"/>
      <c r="I254" s="90" t="s">
        <v>454</v>
      </c>
      <c r="J254" s="90"/>
      <c r="K254" s="90"/>
      <c r="L254" s="90"/>
      <c r="M254" s="347">
        <f>M253-M253*K7%</f>
        <v>0</v>
      </c>
      <c r="N254" s="348"/>
    </row>
    <row r="255" spans="1:15">
      <c r="A255" s="45"/>
      <c r="B255" s="87"/>
      <c r="C255" s="45"/>
      <c r="D255" s="44"/>
      <c r="E255" s="44"/>
      <c r="F255" s="43"/>
      <c r="G255" s="43"/>
      <c r="H255" s="43"/>
      <c r="I255" s="43"/>
      <c r="J255" s="43"/>
      <c r="K255" s="43"/>
      <c r="L255" s="43"/>
      <c r="M255" s="42"/>
      <c r="N255" s="41"/>
    </row>
    <row r="256" spans="1:15" ht="16.5">
      <c r="A256" s="344"/>
      <c r="B256" s="344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</row>
    <row r="257" spans="1:14" ht="15" customHeight="1">
      <c r="A257" s="345"/>
      <c r="B257" s="345"/>
      <c r="C257" s="345"/>
      <c r="D257" s="345"/>
      <c r="E257" s="345"/>
      <c r="F257" s="345"/>
      <c r="G257" s="345"/>
      <c r="H257" s="345"/>
      <c r="I257" s="345"/>
      <c r="J257" s="345"/>
      <c r="K257" s="345"/>
      <c r="L257" s="345"/>
      <c r="M257" s="345"/>
      <c r="N257" s="345"/>
    </row>
    <row r="258" spans="1:14">
      <c r="C258"/>
      <c r="D258"/>
      <c r="E258"/>
      <c r="H258"/>
      <c r="I258"/>
      <c r="J258"/>
      <c r="K258"/>
      <c r="L258"/>
    </row>
    <row r="259" spans="1:14">
      <c r="C259"/>
      <c r="D259"/>
      <c r="E259"/>
      <c r="H259"/>
      <c r="I259"/>
      <c r="J259"/>
      <c r="K259"/>
      <c r="L259"/>
    </row>
    <row r="260" spans="1:14">
      <c r="C260"/>
      <c r="D260"/>
      <c r="E260"/>
      <c r="H260"/>
      <c r="I260"/>
      <c r="J260"/>
      <c r="K260"/>
      <c r="L260"/>
    </row>
    <row r="261" spans="1:14">
      <c r="C261"/>
      <c r="D261"/>
      <c r="E261"/>
      <c r="H261"/>
      <c r="I261"/>
      <c r="J261"/>
      <c r="K261"/>
      <c r="L261"/>
    </row>
    <row r="262" spans="1:14">
      <c r="C262"/>
      <c r="D262"/>
      <c r="E262"/>
      <c r="H262"/>
      <c r="I262"/>
      <c r="J262"/>
      <c r="K262"/>
      <c r="L262"/>
    </row>
    <row r="263" spans="1:14">
      <c r="C263"/>
      <c r="D263"/>
      <c r="E263"/>
      <c r="H263"/>
      <c r="I263"/>
      <c r="J263"/>
      <c r="K263"/>
      <c r="L263"/>
    </row>
    <row r="264" spans="1:14">
      <c r="C264"/>
      <c r="D264"/>
      <c r="E264"/>
      <c r="H264"/>
      <c r="I264"/>
      <c r="J264"/>
      <c r="K264"/>
      <c r="L264"/>
    </row>
    <row r="265" spans="1:14">
      <c r="C265"/>
      <c r="D265"/>
      <c r="E265"/>
      <c r="H265"/>
      <c r="I265"/>
      <c r="J265"/>
      <c r="K265"/>
      <c r="L265"/>
    </row>
    <row r="266" spans="1:14">
      <c r="C266"/>
      <c r="D266"/>
      <c r="E266"/>
      <c r="H266"/>
      <c r="I266"/>
      <c r="J266"/>
      <c r="K266"/>
      <c r="L266"/>
    </row>
    <row r="267" spans="1:14">
      <c r="C267"/>
      <c r="D267"/>
      <c r="E267"/>
      <c r="H267"/>
      <c r="I267"/>
      <c r="J267"/>
      <c r="K267"/>
      <c r="L267"/>
    </row>
    <row r="268" spans="1:14">
      <c r="C268"/>
      <c r="D268"/>
      <c r="E268"/>
      <c r="H268"/>
      <c r="I268"/>
      <c r="J268"/>
      <c r="K268"/>
      <c r="L268"/>
    </row>
    <row r="269" spans="1:14">
      <c r="C269"/>
      <c r="D269"/>
      <c r="E269"/>
      <c r="H269"/>
      <c r="I269"/>
      <c r="J269"/>
      <c r="K269"/>
      <c r="L269"/>
    </row>
    <row r="270" spans="1:14">
      <c r="C270"/>
      <c r="D270"/>
      <c r="E270"/>
      <c r="H270"/>
      <c r="I270"/>
      <c r="J270"/>
      <c r="K270"/>
      <c r="L270"/>
    </row>
    <row r="271" spans="1:14">
      <c r="C271"/>
      <c r="D271"/>
      <c r="E271"/>
      <c r="H271"/>
      <c r="I271"/>
      <c r="J271"/>
      <c r="K271"/>
      <c r="L271"/>
    </row>
    <row r="272" spans="1:14">
      <c r="C272"/>
      <c r="D272"/>
      <c r="E272"/>
      <c r="H272"/>
      <c r="I272"/>
      <c r="J272"/>
      <c r="K272"/>
      <c r="L272"/>
    </row>
    <row r="273" spans="3:12">
      <c r="C273"/>
      <c r="D273"/>
      <c r="E273"/>
      <c r="H273"/>
      <c r="I273"/>
      <c r="J273"/>
      <c r="K273"/>
      <c r="L273"/>
    </row>
  </sheetData>
  <mergeCells count="36">
    <mergeCell ref="A10:A11"/>
    <mergeCell ref="C10:C11"/>
    <mergeCell ref="D10:D11"/>
    <mergeCell ref="H10:H11"/>
    <mergeCell ref="I10:I11"/>
    <mergeCell ref="A256:N256"/>
    <mergeCell ref="A257:N257"/>
    <mergeCell ref="I253:L253"/>
    <mergeCell ref="M254:N254"/>
    <mergeCell ref="M253:N253"/>
    <mergeCell ref="C99:J99"/>
    <mergeCell ref="K246:L246"/>
    <mergeCell ref="C246:J246"/>
    <mergeCell ref="C207:J207"/>
    <mergeCell ref="C115:J115"/>
    <mergeCell ref="E2:G2"/>
    <mergeCell ref="H2:K2"/>
    <mergeCell ref="E3:K3"/>
    <mergeCell ref="I1:N1"/>
    <mergeCell ref="B9:N9"/>
    <mergeCell ref="D7:I7"/>
    <mergeCell ref="C85:I85"/>
    <mergeCell ref="F6:J6"/>
    <mergeCell ref="K7:L7"/>
    <mergeCell ref="M3:N3"/>
    <mergeCell ref="E4:K5"/>
    <mergeCell ref="C80:J80"/>
    <mergeCell ref="C58:J58"/>
    <mergeCell ref="C47:J47"/>
    <mergeCell ref="C37:J37"/>
    <mergeCell ref="J10:J11"/>
    <mergeCell ref="M10:M11"/>
    <mergeCell ref="E10:G10"/>
    <mergeCell ref="D13:J13"/>
    <mergeCell ref="N10:N11"/>
    <mergeCell ref="C31:J31"/>
  </mergeCells>
  <hyperlinks>
    <hyperlink ref="B183" r:id="rId1"/>
    <hyperlink ref="B205" r:id="rId2"/>
    <hyperlink ref="B234" r:id="rId3"/>
    <hyperlink ref="B233" r:id="rId4"/>
    <hyperlink ref="B232" r:id="rId5"/>
    <hyperlink ref="B231" r:id="rId6"/>
    <hyperlink ref="B206" r:id="rId7"/>
    <hyperlink ref="B202" r:id="rId8"/>
    <hyperlink ref="B201" r:id="rId9"/>
    <hyperlink ref="B197" r:id="rId10"/>
    <hyperlink ref="B194" r:id="rId11"/>
    <hyperlink ref="B192" r:id="rId12"/>
    <hyperlink ref="B191" r:id="rId13"/>
    <hyperlink ref="B187" r:id="rId14" display="https://www.ooors.ru/products/batarei-salyutov-russkii-salyut-optom/fluid/"/>
    <hyperlink ref="B186" r:id="rId15"/>
    <hyperlink ref="B184" r:id="rId16"/>
    <hyperlink ref="B177" r:id="rId17"/>
    <hyperlink ref="B174" r:id="rId18"/>
    <hyperlink ref="B173" r:id="rId19"/>
    <hyperlink ref="B172" r:id="rId20"/>
    <hyperlink ref="B171" r:id="rId21"/>
    <hyperlink ref="B170" r:id="rId22"/>
    <hyperlink ref="B160" r:id="rId23" display="https://www.ooors.ru/products/batarei-salyutov-russkii-salyut-optom/gulyai-vasya-br-0-8-x-100/"/>
    <hyperlink ref="B158" r:id="rId24"/>
    <hyperlink ref="B157" r:id="rId25"/>
    <hyperlink ref="B156" r:id="rId26"/>
    <hyperlink ref="B152" r:id="rId27"/>
    <hyperlink ref="B151" r:id="rId28"/>
    <hyperlink ref="B147" r:id="rId29" display="https://www.ooors.ru/products/batarei-salyutov-russkii-salyut-optom/korporativochka/"/>
    <hyperlink ref="B146" r:id="rId30" display="https://www.ooors.ru/products/batarei-salyutov-russkii-salyut-optom/abvgdeika/"/>
    <hyperlink ref="B142" r:id="rId31"/>
    <hyperlink ref="B141" r:id="rId32"/>
    <hyperlink ref="B139" r:id="rId33"/>
    <hyperlink ref="B138" r:id="rId34"/>
    <hyperlink ref="B137" r:id="rId35"/>
    <hyperlink ref="B133" r:id="rId36"/>
    <hyperlink ref="B132" r:id="rId37"/>
    <hyperlink ref="B130" r:id="rId38"/>
    <hyperlink ref="B127" r:id="rId39"/>
    <hyperlink ref="B102" r:id="rId40"/>
    <hyperlink ref="B101" r:id="rId41"/>
    <hyperlink ref="B100" r:id="rId42"/>
    <hyperlink ref="B84" r:id="rId43"/>
    <hyperlink ref="B83" r:id="rId44"/>
    <hyperlink ref="B82" r:id="rId45"/>
    <hyperlink ref="B81" r:id="rId46"/>
    <hyperlink ref="B77" r:id="rId47" display="https://www.ooors.ru/products/rimskie-svechi_optom/raskat-nebes/  "/>
    <hyperlink ref="B74" r:id="rId48" display="https://www.ooors.ru/products/rimskie-svechi_optom/rimskie-zabavy/"/>
    <hyperlink ref="B73" r:id="rId49" display="https://www.ooors.ru/products/rimskie-svechi_optom/ogon-i-grad/"/>
    <hyperlink ref="B72" r:id="rId50" display="https://www.ooors.ru/products/rimskie-svechi_optom/grom-i-molniya/"/>
    <hyperlink ref="B66" r:id="rId51"/>
    <hyperlink ref="B57" r:id="rId52"/>
    <hyperlink ref="B55" r:id="rId53"/>
    <hyperlink ref="B54" r:id="rId54" display="https://www.ooors.ru/products/fontany_i_salut_optom/yagodka/"/>
    <hyperlink ref="B53" r:id="rId55" display="https://www.ooors.ru/products/fontany_i_salut_optom/smailik/"/>
    <hyperlink ref="B52" r:id="rId56" display="https://www.ooors.ru/products/fontany_i_salut_optom/klubnichka/  "/>
    <hyperlink ref="B51" r:id="rId57"/>
    <hyperlink ref="B50" r:id="rId58" display="https://www.ooors.ru/products/fontany_i_salut_optom/dunya/ "/>
    <hyperlink ref="B44" r:id="rId59"/>
    <hyperlink ref="B43" r:id="rId60"/>
    <hyperlink ref="B42" r:id="rId61" display="https://www.ooors.ru/products/vraschayuschiesya_letayuschie_feierverki_optom/super-mol/  "/>
    <hyperlink ref="B41" r:id="rId62"/>
    <hyperlink ref="B40" r:id="rId63"/>
    <hyperlink ref="B36" r:id="rId64"/>
    <hyperlink ref="B35" r:id="rId65"/>
    <hyperlink ref="B34" r:id="rId66"/>
    <hyperlink ref="B33" r:id="rId67"/>
    <hyperlink ref="B29" r:id="rId68"/>
    <hyperlink ref="B27" r:id="rId69"/>
    <hyperlink ref="B26" r:id="rId70"/>
    <hyperlink ref="B25" r:id="rId71"/>
    <hyperlink ref="B24" r:id="rId72"/>
    <hyperlink ref="B23" r:id="rId73"/>
    <hyperlink ref="B22" r:id="rId74"/>
    <hyperlink ref="B21" r:id="rId75" display="https://www.ooors.ru/products/petardy_optom/korsar-2/"/>
    <hyperlink ref="B19" r:id="rId76"/>
    <hyperlink ref="B18" r:id="rId77"/>
    <hyperlink ref="B16" r:id="rId78" display="https://www.ooors.ru/products/petardy_optom/talisman/"/>
    <hyperlink ref="B69" r:id="rId79" display="https://www.ooors.ru/products/rimskie-svechi_optom/prometei/"/>
    <hyperlink ref="B128" r:id="rId80" display="https://www.ooors.ru/products/batarei-salyutov-russkii-salyut-optom/pyatnashka/"/>
    <hyperlink ref="B129" r:id="rId81" display="https://www.ooors.ru/products/batarei-salyutov-russkii-salyut-optom/svistuny/"/>
    <hyperlink ref="B145" r:id="rId82" display="https://www.ooors.ru/products/batarei-salyutov-russkii-salyut-optom/davai-davai/"/>
    <hyperlink ref="B154" r:id="rId83" display="https://www.ooors.ru/products/kombinirovannye-i-veernye-batarei-optom/veer-pul/"/>
    <hyperlink ref="B155" r:id="rId84" display="https://www.ooors.ru/products/batarei-salyutov-russkii-salyut-optom/dlya-vlyublennyh/"/>
    <hyperlink ref="B166" r:id="rId85" display="https://www.ooors.ru/products/batarei-salyutov-russkii-salyut-optom/300-spartantsy/"/>
    <hyperlink ref="B209" r:id="rId86" display="https://www.ooors.ru/products/kombinirovannye-i-veernye-batarei-optom/valera-0-8-1-0-h-76/"/>
    <hyperlink ref="B210" r:id="rId87" display="https://www.ooors.ru/products/kombinirovannye-i-veernye-batarei-optom/pervachok/"/>
    <hyperlink ref="B211" r:id="rId88" display="https://www.ooors.ru/products/kombinirovannye-i-veernye-batarei-optom/svadba-v-malinovke/"/>
    <hyperlink ref="B224" r:id="rId89" display="https://www.ooors.ru/products/kombinirovannye-i-veernye-batarei-optom/tsatski-petski-br-1-0-1-25-h-66/"/>
    <hyperlink ref="B236" r:id="rId90" display="https://www.ooors.ru/products/kombinirovannye-i-veernye-batarei-optom/krylya-udachi/"/>
    <hyperlink ref="B237" r:id="rId91" display="https://www.ooors.ru/products/kombinirovannye-i-veernye-batarei-optom/zashibis/"/>
    <hyperlink ref="B238" r:id="rId92" display="https://www.ooors.ru/products/kombinirovannye-i-veernye-batarei-optom/divo-divnoe/"/>
    <hyperlink ref="B239" r:id="rId93" display="https://www.ooors.ru/products/kombinirovannye-i-veernye-batarei-optom/vse-hokkei/"/>
    <hyperlink ref="B240" r:id="rId94" display="https://www.ooors.ru/products/kombinirovannye-i-veernye-batarei-optom/elitnyi/"/>
    <hyperlink ref="B241" r:id="rId95" display="https://www.ooors.ru/products/kombinirovannye-i-veernye-batarei-optom/imperatorskii/"/>
    <hyperlink ref="B242" r:id="rId96" display="https://www.ooors.ru/products/kombinirovannye-i-veernye-batarei-optom/perestroika/"/>
    <hyperlink ref="B243" r:id="rId97" display="https://www.ooors.ru/products/kombinirovannye-i-veernye-batarei-optom/prosto-tsar/"/>
    <hyperlink ref="B245" r:id="rId98" display="https://www.ooors.ru/products/kombinirovannye-i-veernye-batarei-optom/vip-salyut/"/>
    <hyperlink ref="B248" r:id="rId99" display="https://www.ooors.ru/products/batarei-salyutov-russkii-salyut-optom/busya/"/>
    <hyperlink ref="B247" r:id="rId100" display="https://www.ooors.ru/products/batarei-salyutov-russkii-salyut-optom/berezka/"/>
    <hyperlink ref="B249" r:id="rId101" display="https://www.ooors.ru/products/batarei-salyutov-russkii-salyut-optom/marfa/"/>
    <hyperlink ref="B250" r:id="rId102" display="https://www.ooors.ru/products/batarei-salyutov-russkii-salyut-optom/menya-budit/"/>
    <hyperlink ref="B251" r:id="rId103" display="https://www.ooors.ru/products/batarei-salyutov-russkii-salyut-optom/gto/"/>
    <hyperlink ref="B252" r:id="rId104" display="https://www.ooors.ru/products/batarei-salyutov-russkii-salyut-optom/gavrila/"/>
    <hyperlink ref="B105" r:id="rId105" display="https://www.ooors.ru/products/batarei-salyutov-monoblochnye-optom/ba-bah/"/>
    <hyperlink ref="B107" r:id="rId106" display="https://www.ooors.ru/products/batarei-salyutov-monoblochnye-optom/devyatnashka/"/>
    <hyperlink ref="B108" r:id="rId107" display="https://www.ooors.ru/products/batarei-salyutov-monoblochnye-optom/gulyanochka/"/>
    <hyperlink ref="B109" r:id="rId108" display="https://www.ooors.ru/products/batarei-salyutov-monoblochnye-optom/novogodnii-podarok/"/>
    <hyperlink ref="B110" r:id="rId109" display="https://www.ooors.ru/products/batarei-salyutov-monoblochnye-optom/s-novym-godom/"/>
    <hyperlink ref="B111" r:id="rId110" display="https://www.ooors.ru/products/batarei-salyutov-monoblochnye-optom/stilyagi/"/>
    <hyperlink ref="B112" r:id="rId111" display="https://www.ooors.ru/products/batarei-salyutov-monoblochnye-optom/ne-drazni-papu/"/>
    <hyperlink ref="B113" r:id="rId112" display="https://www.ooors.ru/products/batarei-salyutov-monoblochnye-optom/dochki-synochki/"/>
    <hyperlink ref="B114" r:id="rId113" display="https://www.ooors.ru/products/batarei-salyutov-monoblochnye-optom/molodyozhka/"/>
    <hyperlink ref="B17" r:id="rId114" display="https://www.ooors.ru/products/petardy_optom/korsar-1/"/>
    <hyperlink ref="B49" r:id="rId115" display="https://www.ooors.ru/products/fontany_i_salut_optom/fedya/"/>
    <hyperlink ref="B60" r:id="rId116" display="https://www.ooors.ru/products/rimskie-svechi_optom/tridtsatochka/"/>
    <hyperlink ref="B61" r:id="rId117" display="https://www.ooors.ru/products/rimskie-svechi_optom/iskorka/"/>
    <hyperlink ref="B63" r:id="rId118" display="https://www.ooors.ru/products/rimskie-svechi_optom/romashka/"/>
    <hyperlink ref="B64" r:id="rId119" display="https://www.ooors.ru/products/rimskie-svechi_optom/fialka/"/>
    <hyperlink ref="B65" r:id="rId120" display="https://www.ooors.ru/products/rimskie-svechi_optom/kolizei/"/>
    <hyperlink ref="B67" r:id="rId121" display="https://www.ooors.ru/products/rimskie-svechi_optom/piruet/"/>
    <hyperlink ref="B68" r:id="rId122" display="https://www.ooors.ru/products/rimskie-svechi_optom/evrika/"/>
    <hyperlink ref="B70" r:id="rId123" display="https://www.ooors.ru/products/rimskie-svechi_optom/kalambur/"/>
    <hyperlink ref="B71" r:id="rId124" display="https://www.ooors.ru/products/rimskie-svechi_optom/tutti-frutti/"/>
    <hyperlink ref="B75" r:id="rId125" display="https://www.ooors.ru/products/rimskie-svechi_optom/dyuimovochka/"/>
    <hyperlink ref="B76" r:id="rId126" display="https://www.ooors.ru/products/rimskie-svechi_optom/rumba/"/>
    <hyperlink ref="B78" r:id="rId127" display="https://www.ooors.ru/products/rimskie-svechi_optom/kaleidoskop/"/>
    <hyperlink ref="B87" r:id="rId128" display="https://www.ooors.ru/products/fontany_i_salut_optom/duet/"/>
    <hyperlink ref="B88" r:id="rId129" display="https://www.ooors.ru/products/fontany_i_salut_optom/007/"/>
    <hyperlink ref="B89" r:id="rId130" display="https://www.ooors.ru/products/fontany_i_salut_optom/tusovka/"/>
    <hyperlink ref="B90" r:id="rId131" display="https://www.ooors.ru/products/fontany_i_salut_optom/umka/"/>
    <hyperlink ref="B91" r:id="rId132" display="https://www.ooors.ru/products/fontany_i_salut_optom/dozhdik/"/>
    <hyperlink ref="B92" r:id="rId133" display="https://www.ooors.ru/products/fontany_i_salut_optom/smeshinka/"/>
    <hyperlink ref="B93" r:id="rId134" display="https://www.ooors.ru/products/fontany_i_salut_optom/alhimik/"/>
    <hyperlink ref="B94" r:id="rId135" display="https://www.ooors.ru/products/fontany_i_salut_optom/alladin/"/>
    <hyperlink ref="B95" r:id="rId136" display="https://www.ooors.ru/products/fontany_i_salut_optom/vovochka/"/>
    <hyperlink ref="B96" r:id="rId137" display="https://www.ooors.ru/products/fontany_i_salut_optom/tandem/"/>
    <hyperlink ref="B97" r:id="rId138" display="https://www.ooors.ru/products/fontany_i_salut_optom/mazhor/"/>
    <hyperlink ref="B98" r:id="rId139" display="https://www.ooors.ru/products/fontany_i_salut_optom/3-9-tsarstvo/"/>
    <hyperlink ref="B116" r:id="rId140" display="https://www.ooors.ru/products/batarei-salyutov-russkii-salyut-optom/peshka/"/>
    <hyperlink ref="B117" r:id="rId141" display="https://www.ooors.ru/products/batarei-salyutov-russkii-salyut-optom/za-zhgi/"/>
    <hyperlink ref="B118" r:id="rId142" display="https://www.ooors.ru/products/batarei-salyutov-russkii-salyut-optom/fleshka/"/>
    <hyperlink ref="B119" r:id="rId143" display="https://www.ooors.ru/products/batarei-salyutov-russkii-salyut-optom/fishka/"/>
    <hyperlink ref="B120" r:id="rId144" display="https://www.ooors.ru/products/batarei-salyutov-russkii-salyut-optom/izyuminka/"/>
    <hyperlink ref="B121" r:id="rId145" display="https://www.ooors.ru/products/batarei-salyutov-russkii-salyut-optom/ulybka/"/>
    <hyperlink ref="B122" r:id="rId146" display="https://www.ooors.ru/products/batarei-salyutov-russkii-salyut-optom/maska/"/>
    <hyperlink ref="B123" r:id="rId147" display="https://www.ooors.ru/products/batarei-salyutov-russkii-salyut-optom/snezhok/"/>
    <hyperlink ref="B124" r:id="rId148" display="https://www.ooors.ru/products/batarei-salyutov-russkii-salyut-optom/snegovik/"/>
    <hyperlink ref="B125" r:id="rId149" display="https://www.ooors.ru/products/batarei-salyutov-russkii-salyut-optom/din-don/"/>
    <hyperlink ref="B126" r:id="rId150" display="https://www.ooors.ru/products/batarei-salyutov-russkii-salyut-optom/malyshka/"/>
    <hyperlink ref="B131" r:id="rId151" display="https://www.ooors.ru/products/batarei-salyutov-russkii-salyut-optom/bam-bum/"/>
    <hyperlink ref="B134" r:id="rId152" display="https://www.ooors.ru/products/batarei-salyutov-russkii-salyut-optom/dezhavyu/"/>
    <hyperlink ref="B140" r:id="rId153" display="https://www.ooors.ru/products/batarei-salyutov-russkii-salyut-optom/snegurka/"/>
    <hyperlink ref="B144" r:id="rId154" display="https://www.ooors.ru/products/batarei-salyutov-russkii-salyut-optom/moroz-krasnyi-nos/"/>
    <hyperlink ref="B153" r:id="rId155" display="https://www.ooors.ru/products/batarei-salyutov-russkii-salyut-optom/zimushka-zima/"/>
    <hyperlink ref="B159" r:id="rId156" display="https://www.ooors.ru/products/batarei-salyutov-russkii-salyut-optom/polnyi-pisets/"/>
    <hyperlink ref="B161" r:id="rId157" display="https://www.ooors.ru/products/batarei-salyutov-russkii-salyut-optom/bez-bokala-net-vokala-br-0-8-h-120/"/>
    <hyperlink ref="B162" r:id="rId158" display="https://www.ooors.ru/products/batarei-salyutov-russkii-salyut-optom/novogodnii-perepoloh/"/>
    <hyperlink ref="B163" r:id="rId159" display="https://www.ooors.ru/products/batarei-salyutov-russkii-salyut-optom/novogodnii-karnaval/"/>
    <hyperlink ref="B164" r:id="rId160" display="https://www.ooors.ru/products/batarei-salyutov-russkii-salyut-optom/dikanka/"/>
    <hyperlink ref="B165" r:id="rId161" display="https://www.ooors.ru/products/batarei-salyutov-russkii-salyut-optom/vzryv-emotsii/"/>
    <hyperlink ref="B167" r:id="rId162" display="https://www.ooors.ru/products/batarei-salyutov-russkii-salyut-optom/rok-n-roll/"/>
    <hyperlink ref="B168" r:id="rId163" display="https://www.ooors.ru/products/batarei-salyutov-russkii-salyut-optom/zavodnoi/"/>
    <hyperlink ref="B169" r:id="rId164" display="https://www.ooors.ru/products/batarei-salyutov-russkii-salyut-optom/12-mesyatsev/"/>
    <hyperlink ref="B195" r:id="rId165" display="https://www.ooors.ru/products/batarei-salyutov-russkii-salyut-optom/tiramisu/"/>
    <hyperlink ref="B196" r:id="rId166" display="https://www.ooors.ru/products/batarei-salyutov-russkii-salyut-optom/bolshoi-kush/"/>
    <hyperlink ref="B199" r:id="rId167" display="https://www.ooors.ru/products/batarei-salyutov-russkii-salyut-optom/noch-pered-rozhdestvom/"/>
    <hyperlink ref="B200" r:id="rId168" display="https://www.ooors.ru/products/batarei-salyutov-russkii-salyut-optom/novogodnii-gudezh/"/>
    <hyperlink ref="B204" r:id="rId169" display="https://www.ooors.ru/products/batarei-salyutov-russkii-salyut-optom/uh-ty/"/>
    <hyperlink ref="B185" r:id="rId170" display="https://www.ooors.ru/products/batarei-salyutov-russkii-salyut-optom/ave-mne/"/>
    <hyperlink ref="B208" r:id="rId171" display="https://www.ooors.ru/products/kombinirovannye-i-veernye-batarei-optom/lyubov-morkov-1-0-1-25/"/>
    <hyperlink ref="B212" r:id="rId172" display="https://www.ooors.ru/products/kombinirovannye-i-veernye-batarei-optom/bez-tormozov/"/>
    <hyperlink ref="B213" r:id="rId173" display="https://www.ooors.ru/products/kombinirovannye-i-veernye-batarei-optom/veselye-snegoviki/"/>
    <hyperlink ref="B214" r:id="rId174" display="https://www.ooors.ru/products/kombinirovannye-i-veernye-batarei-optom/vse-vklyucheno/"/>
    <hyperlink ref="B215" r:id="rId175" display="https://www.ooors.ru/products/kombinirovannye-i-veernye-batarei-optom/krem-bryule/"/>
    <hyperlink ref="B216" r:id="rId176" display="https://www.ooors.ru/products/kombinirovannye-i-veernye-batarei-optom/kalinka-malinka/"/>
    <hyperlink ref="B217" r:id="rId177" display="https://www.ooors.ru/products/kombinirovannye-i-veernye-batarei-optom/vesyolye-gorki/"/>
    <hyperlink ref="B218" r:id="rId178" display="https://www.ooors.ru/products/kombinirovannye-i-veernye-batarei-optom/veselaya-kompaniya/"/>
    <hyperlink ref="B219" r:id="rId179" display="https://www.ooors.ru/products/kombinirovannye-i-veernye-batarei-optom/pozitiv/"/>
    <hyperlink ref="B221" r:id="rId180" display="https://www.ooors.ru/products/kombinirovannye-i-veernye-batarei-optom/glintvein/"/>
    <hyperlink ref="B222" r:id="rId181" display="https://www.ooors.ru/products/kombinirovannye-i-veernye-batarei-optom/korol-vecherinok/"/>
    <hyperlink ref="B223" r:id="rId182" display="https://www.ooors.ru/products/kombinirovannye-i-veernye-batarei-optom/novogodnee-nastroenie/"/>
    <hyperlink ref="B225" r:id="rId183" display="https://www.ooors.ru/products/kombinirovannye-i-veernye-batarei-optom/na-bis/"/>
    <hyperlink ref="B226" r:id="rId184" display="https://www.ooors.ru/products/kombinirovannye-i-veernye-batarei-optom/polnyi-ulyot/"/>
    <hyperlink ref="B227" r:id="rId185" display="https://www.ooors.ru/products/kombinirovannye-i-veernye-batarei-optom/otzhigai/"/>
    <hyperlink ref="B228" r:id="rId186" display="https://www.ooors.ru/products/kombinirovannye-i-veernye-batarei-optom/rad-staratsya/"/>
    <hyperlink ref="B229" r:id="rId187" display="https://www.ooors.ru/products/kombinirovannye-i-veernye-batarei-optom/syurpraiz/"/>
    <hyperlink ref="B230" r:id="rId188" display="https://www.ooors.ru/products/kombinirovannye-i-veernye-batarei-optom/finti-pertsevyi/"/>
    <hyperlink ref="B235" r:id="rId189" display="https://www.ooors.ru/products/kombinirovannye-i-veernye-batarei-optom/domosedy/"/>
    <hyperlink ref="B188" r:id="rId190" display="https://www.ooors.ru/products/kombinirovannye-i-veernye-batarei-optom/vesyolye-snezhki/"/>
    <hyperlink ref="B189" r:id="rId191" display="https://www.ooors.ru/products/batarei-salyutov-russkii-salyut-optom/veseluha/"/>
    <hyperlink ref="B244" r:id="rId192" display="https://www.ooors.ru/products/kombinirovannye-i-veernye-batarei-optom/tsarskii/"/>
    <hyperlink ref="B14" r:id="rId193" display="https://www.ooors.ru/products/petardy_optom/margantsovka/"/>
    <hyperlink ref="B15" r:id="rId194" display="https://www.ooors.ru/products/petardy_optom/pop-korn/"/>
    <hyperlink ref="B20" r:id="rId195" display="https://www.ooors.ru/products/petardy_optom/korsr-1/"/>
    <hyperlink ref="B28" r:id="rId196" display="https://www.ooors.ru/products/petardy_optom/kaper/"/>
    <hyperlink ref="B30" r:id="rId197" display="https://www.ooors.ru/products/petardy_optom/super-bomba/"/>
    <hyperlink ref="B32" r:id="rId198" display="https://www.ooors.ru/products/rakety_optom/nabor-raket-miks/"/>
    <hyperlink ref="B45" r:id="rId199" display="https://www.ooors.ru/products/vraschayuschiesya_letayuschie_feierverki_optom/super-babochka/"/>
    <hyperlink ref="B46" r:id="rId200" display="https://www.ooors.ru/products/vraschayuschiesya_letayuschie_feierverki_optom/henkok/"/>
    <hyperlink ref="B59" r:id="rId201" display="https://www.ooors.ru/products/rimskie-svechi_optom/sokrovische-maia/"/>
    <hyperlink ref="B62" r:id="rId202" display="https://www.ooors.ru/products/rimskie-svechi_optom/monpanse/"/>
    <hyperlink ref="B79" r:id="rId203" display="https://www.ooors.ru/products/rimskie-svechi_optom/armata/"/>
    <hyperlink ref="B135" r:id="rId204" display="https://www.ooors.ru/products/batarei-salyutov-russkii-salyut-optom/dyadya-vanya/"/>
    <hyperlink ref="B136" r:id="rId205" display="https://www.ooors.ru/products/batarei-salyutov-russkii-salyut-optom/agon/"/>
    <hyperlink ref="B143" r:id="rId206" display="https://www.ooors.ru/products/batarei-salyutov-russkii-salyut-optom/nichese/"/>
    <hyperlink ref="B148" r:id="rId207" display="https://www.ooors.ru/products/batarei-salyutov-russkii-salyut-optom/russkii-salyu/"/>
    <hyperlink ref="B149" r:id="rId208" display="https://www.ooors.ru/products/batarei-salyutov-russkii-salyut-optom/kaifuem/"/>
    <hyperlink ref="B150" r:id="rId209" display="https://www.ooors.ru/products/batarei-salyutov-russkii-salyut-optom/zhiga-dryga/"/>
    <hyperlink ref="B175" r:id="rId210" display="https://www.ooors.ru/products/batarei-salyutov-russkii-salyut-optom/morozko/"/>
    <hyperlink ref="B176" r:id="rId211" display="https://www.ooors.ru/products/batarei-salyutov-russkii-salyut-optom/snegiri/"/>
    <hyperlink ref="B178" r:id="rId212" display="https://www.ooors.ru/products/batarei-salyutov-russkii-salyut-optom/charodei/"/>
    <hyperlink ref="B179" r:id="rId213" display="https://www.ooors.ru/products/batarei-salyutov-russkii-salyut-optom/pokatushki/"/>
    <hyperlink ref="B180" r:id="rId214" display="https://www.ooors.ru/products/batarei-salyutov-russkii-salyut-optom/opanki/"/>
    <hyperlink ref="B203" r:id="rId215" display="https://www.ooors.ru/products/batarei-salyutov-russkii-salyut-optom/nishtyak/"/>
    <hyperlink ref="E4" r:id="rId216"/>
    <hyperlink ref="B56" r:id="rId217" display="https://www.ooors.ru/products/fontany_i_salut_optom/monte-kristo/"/>
    <hyperlink ref="B38" r:id="rId218" display="https://www.ooors.ru/products/vraschayuschiesya_letayuschie_feierverki_optom/hlopayuschie-shary/"/>
    <hyperlink ref="B103" r:id="rId219" display="https://www.ooors.ru/products/batarei-salyutov-monoblochnye-optom/halyava/"/>
    <hyperlink ref="B106" r:id="rId220" display="https://www.ooors.ru/products/batarei-salyutov-monoblochnye-optom/hlopni/"/>
    <hyperlink ref="B220" r:id="rId221" display="https://www.ooors.ru/products/kombinirovannye-i-veernye-batarei-optom/vitalita/"/>
    <hyperlink ref="B181" r:id="rId222" display="https://www.ooors.ru/products/batarei-salyutov-russkii-salyut-optom/vse-puchkom/"/>
    <hyperlink ref="B182" r:id="rId223" display="https://www.ooors.ru/products/batarei-salyutov-russkii-salyut-optom/super-hit/"/>
    <hyperlink ref="B190" r:id="rId224" display="https://www.ooors.ru/products/batarei-salyutov-russkii-salyut-optom/svistoplyaska/"/>
    <hyperlink ref="B193" r:id="rId225" display="https://www.ooors.ru/products/batarei-salyutov-russkii-salyut-optom/operatsiya-y/"/>
    <hyperlink ref="B198" r:id="rId226" display="https://www.ooors.ru/products/batarei-salyutov-russkii-salyut-optom/h-faktor/"/>
  </hyperlinks>
  <printOptions gridLines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227"/>
  <ignoredErrors>
    <ignoredError sqref="D88" numberStoredAsText="1"/>
  </ignoredErrors>
  <drawing r:id="rId2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Русский Салют</dc:creator>
  <cp:lastModifiedBy>Пользователь Windows</cp:lastModifiedBy>
  <cp:lastPrinted>2019-09-16T13:16:57Z</cp:lastPrinted>
  <dcterms:created xsi:type="dcterms:W3CDTF">2017-02-10T15:14:11Z</dcterms:created>
  <dcterms:modified xsi:type="dcterms:W3CDTF">2019-11-11T15:09:56Z</dcterms:modified>
</cp:coreProperties>
</file>